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O:\2024\CIR\"/>
    </mc:Choice>
  </mc:AlternateContent>
  <xr:revisionPtr revIDLastSave="0" documentId="8_{00CCBE1F-C361-47C3-9BDC-5D34A7A74630}" xr6:coauthVersionLast="47" xr6:coauthVersionMax="47" xr10:uidLastSave="{00000000-0000-0000-0000-000000000000}"/>
  <bookViews>
    <workbookView xWindow="-23148" yWindow="-108" windowWidth="23256" windowHeight="13176" xr2:uid="{6A31F413-59AC-4BBC-A2B8-160BF5A4BC38}"/>
  </bookViews>
  <sheets>
    <sheet name="Préambule" sheetId="6" r:id="rId1"/>
    <sheet name="Logique de calcul" sheetId="4" r:id="rId2"/>
    <sheet name="Valeurs niveau 1" sheetId="1" r:id="rId3"/>
    <sheet name="Valeurs niveau 2" sheetId="2" r:id="rId4"/>
    <sheet name="Valeurs niveau 3" sheetId="3" r:id="rId5"/>
    <sheet name="Valeurs niveau 4" sheetId="5" r:id="rId6"/>
  </sheets>
  <definedNames>
    <definedName name="_xlnm.Print_Area" localSheetId="1">'Logique de calcul'!$A$1:$I$27</definedName>
    <definedName name="_xlnm.Print_Area" localSheetId="0">Préambule!$A$1:$A$52</definedName>
    <definedName name="_xlnm.Print_Area" localSheetId="2">'Valeurs niveau 1'!$A$1:$G$39</definedName>
    <definedName name="_xlnm.Print_Area" localSheetId="3">'Valeurs niveau 2'!$A$1:$G$28</definedName>
    <definedName name="_xlnm.Print_Area" localSheetId="4">'Valeurs niveau 3'!$A$1:$G$54</definedName>
    <definedName name="_xlnm.Print_Area" localSheetId="5">'Valeurs niveau 4'!$A$1:$G$57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5" l="1"/>
  <c r="C57" i="5"/>
  <c r="F46" i="5"/>
  <c r="F47" i="5"/>
  <c r="F48" i="5"/>
  <c r="F49" i="5"/>
  <c r="F50" i="5"/>
  <c r="F51" i="5"/>
  <c r="F52" i="5"/>
  <c r="F53" i="5"/>
  <c r="F30" i="5"/>
  <c r="F31" i="5"/>
  <c r="F32" i="5"/>
  <c r="F33" i="5"/>
  <c r="F34" i="5"/>
  <c r="F35" i="5"/>
  <c r="F36" i="5"/>
  <c r="F37" i="5"/>
  <c r="E22" i="2"/>
  <c r="F22" i="2"/>
  <c r="E21" i="2"/>
  <c r="F21" i="2"/>
  <c r="E20" i="2"/>
  <c r="F20" i="2"/>
  <c r="E19" i="2"/>
  <c r="F19" i="2"/>
  <c r="E18" i="2"/>
  <c r="F18" i="2"/>
  <c r="E17" i="2"/>
  <c r="F17" i="2"/>
  <c r="F25" i="3"/>
  <c r="G25" i="3"/>
  <c r="F24" i="3"/>
  <c r="G24" i="3"/>
  <c r="F23" i="3"/>
  <c r="G23" i="3"/>
  <c r="F22" i="3"/>
  <c r="G22" i="3"/>
  <c r="F21" i="3"/>
  <c r="G21" i="3"/>
  <c r="F20" i="3"/>
  <c r="G20" i="3"/>
  <c r="F28" i="3"/>
  <c r="G28" i="3"/>
  <c r="F33" i="3"/>
  <c r="G33" i="3"/>
  <c r="F32" i="3"/>
  <c r="G32" i="3"/>
  <c r="F31" i="3"/>
  <c r="G31" i="3"/>
  <c r="F30" i="3"/>
  <c r="G30" i="3"/>
  <c r="F37" i="3"/>
  <c r="F44" i="3"/>
  <c r="G44" i="3"/>
  <c r="F43" i="3"/>
  <c r="G43" i="3"/>
  <c r="F39" i="3"/>
  <c r="G39" i="3"/>
  <c r="F41" i="3"/>
  <c r="G41" i="3"/>
  <c r="F40" i="3"/>
  <c r="G40" i="3"/>
  <c r="F42" i="3"/>
  <c r="G42" i="3"/>
  <c r="F29" i="3"/>
  <c r="G29" i="3"/>
  <c r="F27" i="3"/>
  <c r="G27" i="3"/>
  <c r="F19" i="3"/>
  <c r="G19" i="3"/>
  <c r="F38" i="3"/>
  <c r="G38" i="3"/>
  <c r="F16" i="2"/>
  <c r="E16" i="2"/>
  <c r="F45" i="5"/>
  <c r="F29" i="5"/>
  <c r="F31" i="1"/>
  <c r="F36" i="3"/>
  <c r="G36" i="3"/>
  <c r="F18" i="3"/>
  <c r="G18" i="3"/>
  <c r="F17" i="3"/>
  <c r="G17" i="3"/>
  <c r="F26" i="3"/>
  <c r="G26" i="3"/>
  <c r="E15" i="2"/>
  <c r="F15" i="2"/>
  <c r="E14" i="2"/>
  <c r="F14" i="2"/>
  <c r="G37"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<sst xmlns="http://schemas.openxmlformats.org/spreadsheetml/2006/main" count="213" uniqueCount="142">
  <si>
    <t>Facteur émission du gazole à la pompe</t>
  </si>
  <si>
    <t>Type de carburant</t>
  </si>
  <si>
    <t>Gazole</t>
  </si>
  <si>
    <t>B30</t>
  </si>
  <si>
    <t>Taux de consommation par passager</t>
  </si>
  <si>
    <t>Valeurs de niveau 1</t>
  </si>
  <si>
    <t>Valeurs de niveau 2</t>
  </si>
  <si>
    <t>Valeurs de niveau 3</t>
  </si>
  <si>
    <r>
      <t>Nombre total de passagers transportés sur la période de référence</t>
    </r>
    <r>
      <rPr>
        <b/>
        <sz val="11"/>
        <color indexed="10"/>
        <rFont val="Calibri"/>
        <family val="2"/>
      </rPr>
      <t>*</t>
    </r>
  </si>
  <si>
    <t>Commentaires</t>
  </si>
  <si>
    <t>Prestations 
lignes régulières</t>
  </si>
  <si>
    <t>La valeur de niveau 1  correspond  à la valeur par défaut du transport interurbain de voyageurs</t>
  </si>
  <si>
    <t xml:space="preserve">Litres de gazole total consommés  </t>
  </si>
  <si>
    <t xml:space="preserve"> /</t>
  </si>
  <si>
    <t xml:space="preserve">Nombre total de passagers transportés </t>
  </si>
  <si>
    <t>[</t>
  </si>
  <si>
    <t>]</t>
  </si>
  <si>
    <t>*</t>
  </si>
  <si>
    <t>=</t>
  </si>
  <si>
    <t>Donnée
Agrégée</t>
  </si>
  <si>
    <t>Logique du calcul</t>
  </si>
  <si>
    <t>Les valeurs de niveau 2  correspondent  à des moyennes calculées sur l'ensemble du parc</t>
  </si>
  <si>
    <t>Les données à renseigner (propres à votre parc) sont la consommation de tous vos véhicules pour l'ensemble de vos activités et le nombre de passagers total.</t>
  </si>
  <si>
    <t>Les valeurs de niveau 3  correspondent  à des moyennes calculées pour une typologie de prestations ou de véhicules.</t>
  </si>
  <si>
    <t>Services occasionnels et touristiques</t>
  </si>
  <si>
    <t xml:space="preserve">Avec un calcul de niveau 3, vous avez la possibilité d'afficher des valeurs par types de prestations ou de véhicules. </t>
  </si>
  <si>
    <t>Vous avez la liberté de fixer vous-même la décomposition de votre activité ou de votre parc.</t>
  </si>
  <si>
    <t>Valeurs de niveau 4</t>
  </si>
  <si>
    <t>Les valeurs de niveau 4  correspondent à une prestation spécifique</t>
  </si>
  <si>
    <t>Rappel des textes</t>
  </si>
  <si>
    <t>Cas particulier du transport scolaire</t>
  </si>
  <si>
    <t>Nombre de services par jour</t>
  </si>
  <si>
    <t>Distance du service scolaire en km</t>
  </si>
  <si>
    <t>Nombre de jours d'utilisation du service scolaire</t>
  </si>
  <si>
    <r>
      <t>Donnée
Agrégée de niveau 1 en g CO</t>
    </r>
    <r>
      <rPr>
        <b/>
        <vertAlign val="subscript"/>
        <sz val="11"/>
        <color indexed="8"/>
        <rFont val="Calibri"/>
        <family val="2"/>
      </rPr>
      <t xml:space="preserve">2 </t>
    </r>
    <r>
      <rPr>
        <b/>
        <sz val="11"/>
        <color indexed="8"/>
        <rFont val="Calibri"/>
        <family val="2"/>
      </rPr>
      <t>par voyageur.km</t>
    </r>
  </si>
  <si>
    <t>Elle peut se calculer de 2 façons :</t>
  </si>
  <si>
    <t>Nombre de passager de la prestation</t>
  </si>
  <si>
    <t>(Si la distance est connue mais pas le nombre de passagers)</t>
  </si>
  <si>
    <t>(Si le nombre de passagers est connu, la distance n'est pas forcément nécessaire)</t>
  </si>
  <si>
    <t>Niveau 4 A</t>
  </si>
  <si>
    <t>Niveau 4 B</t>
  </si>
  <si>
    <t>Exemple:</t>
  </si>
  <si>
    <t>1 autocar consomme 28 litres au 100 km pour un voyage de 376 km ( + 20 km de positionnement)</t>
  </si>
  <si>
    <t>1 autocar consomme 28 litres au 100 km avec 50 passagers à bord</t>
  </si>
  <si>
    <t>Distance de la prestation en km (Trajets à vide inclus)</t>
  </si>
  <si>
    <t xml:space="preserve">Soit </t>
  </si>
  <si>
    <t>15*2*180</t>
  </si>
  <si>
    <t>La ligne fait 15 km avec un service le matin et un service le soir pendant 180 jours</t>
  </si>
  <si>
    <t>5 400 kilomètres</t>
  </si>
  <si>
    <t>Soit</t>
  </si>
  <si>
    <t>Quels sont les points importants ?</t>
  </si>
  <si>
    <t>Qui est concerné par l’obligation ?</t>
  </si>
  <si>
    <t>• Entreprises de transport</t>
  </si>
  <si>
    <t>• Entreprises de déménagement</t>
  </si>
  <si>
    <t>• Taxis</t>
  </si>
  <si>
    <t>• Entreprises de mise à disposition de voitures de petite remise, de voitures de tourisme avec chauffeur, de véhicules motorisés à deux ou trois roues</t>
  </si>
  <si>
    <t>• Collectivités territoriales qui réalisent des prestations de transport en régie ou leurs groupements</t>
  </si>
  <si>
    <t>• Commissionnaires</t>
  </si>
  <si>
    <t>• Agents de voyages</t>
  </si>
  <si>
    <t xml:space="preserve">L'information doit être transmise avec le devis, par écrit ou oralement, avant l'achat de la prestation. </t>
  </si>
  <si>
    <t xml:space="preserve">Cette information ne peut être délivrée qu'une fois la prestation terminée. </t>
  </si>
  <si>
    <t>Par conséquent, l'information ne peut figurer que sur la facture.</t>
  </si>
  <si>
    <t>Au niveau 1, on n’intègre pas les hauts le pied dans les kilomètres mais on saisit uniquement les kilomètres commerciaux parcourus par l'élève. </t>
  </si>
  <si>
    <t>(Dans le cas ou l'élève fait toute la ligne)</t>
  </si>
  <si>
    <r>
      <t xml:space="preserve">Les personnes publiques ou privées, </t>
    </r>
    <r>
      <rPr>
        <sz val="11"/>
        <color indexed="8"/>
        <rFont val="Calibri"/>
        <family val="2"/>
      </rPr>
      <t>quelle que soit leur taille, organisant ou commercialisant une prestation de transport pour le compte d'autrui :</t>
    </r>
  </si>
  <si>
    <t>Qui doit recevoir l’information ?</t>
  </si>
  <si>
    <t>En quelle unité doit être donnée l’information ?</t>
  </si>
  <si>
    <t>Où doit être donnée cette information ?</t>
  </si>
  <si>
    <t>Quel est le niveau d’information requis ?</t>
  </si>
  <si>
    <t>Qui et jusqu’à quand les entreprises peuvent-elles utiliser les valeurs par défaut (Niveau 1) ?</t>
  </si>
  <si>
    <r>
      <t>Il s’agit d’une obligation d’</t>
    </r>
    <r>
      <rPr>
        <b/>
        <sz val="11"/>
        <color indexed="62"/>
        <rFont val="Calibri"/>
        <family val="2"/>
      </rPr>
      <t>information</t>
    </r>
    <r>
      <rPr>
        <sz val="11"/>
        <color indexed="8"/>
        <rFont val="Calibri"/>
        <family val="2"/>
      </rPr>
      <t xml:space="preserve"> et non d’une obligation d’</t>
    </r>
    <r>
      <rPr>
        <sz val="11"/>
        <rFont val="Calibri"/>
        <family val="2"/>
      </rPr>
      <t>affichage</t>
    </r>
    <r>
      <rPr>
        <sz val="11"/>
        <color indexed="8"/>
        <rFont val="Calibri"/>
        <family val="2"/>
      </rPr>
      <t>.</t>
    </r>
  </si>
  <si>
    <r>
      <rPr>
        <b/>
        <sz val="11"/>
        <color indexed="62"/>
        <rFont val="Calibri"/>
        <family val="2"/>
      </rPr>
      <t>Niveau 2</t>
    </r>
    <r>
      <rPr>
        <sz val="11"/>
        <color indexed="62"/>
        <rFont val="Calibri"/>
        <family val="2"/>
      </rPr>
      <t xml:space="preserve"> </t>
    </r>
    <r>
      <rPr>
        <sz val="11"/>
        <color indexed="8"/>
        <rFont val="Calibri"/>
        <family val="2"/>
      </rPr>
      <t>: valeur calculée par l’entreprise sur l’ensemble de sa flotte de véhicules</t>
    </r>
  </si>
  <si>
    <r>
      <rPr>
        <b/>
        <sz val="11"/>
        <color indexed="62"/>
        <rFont val="Calibri"/>
        <family val="2"/>
      </rPr>
      <t>Niveau 4</t>
    </r>
    <r>
      <rPr>
        <sz val="11"/>
        <color indexed="8"/>
        <rFont val="Calibri"/>
        <family val="2"/>
      </rPr>
      <t xml:space="preserve"> : valeur calculée par l’entreprise prestation par prestation</t>
    </r>
  </si>
  <si>
    <r>
      <t xml:space="preserve">Une même entreprise peut </t>
    </r>
    <r>
      <rPr>
        <b/>
        <sz val="11"/>
        <color indexed="62"/>
        <rFont val="Calibri"/>
        <family val="2"/>
      </rPr>
      <t>adopter différents niveaux de calcul selon les services</t>
    </r>
    <r>
      <rPr>
        <sz val="11"/>
        <color indexed="8"/>
        <rFont val="Calibri"/>
        <family val="2"/>
      </rPr>
      <t>. Par e</t>
    </r>
    <r>
      <rPr>
        <sz val="11"/>
        <rFont val="Calibri"/>
        <family val="2"/>
      </rPr>
      <t>xemple le niveau 1 pour les lignes régulières et le niveau 3 ou 4 pour l'occasionnel.</t>
    </r>
  </si>
  <si>
    <r>
      <rPr>
        <b/>
        <sz val="11"/>
        <color indexed="62"/>
        <rFont val="Calibri"/>
        <family val="2"/>
      </rPr>
      <t>Pour les niveau 1-2-3</t>
    </r>
    <r>
      <rPr>
        <b/>
        <sz val="11"/>
        <color indexed="62"/>
        <rFont val="Calibri"/>
        <family val="2"/>
      </rPr>
      <t xml:space="preserve"> : </t>
    </r>
    <r>
      <rPr>
        <sz val="11"/>
        <rFont val="Calibri"/>
        <family val="2"/>
      </rPr>
      <t>l’information doit être communiquée sur n’importe quel support au plus tard à la fin de la prestation (titre, devis, affichage dans le véhicule, affichage sur le site Internet…).</t>
    </r>
  </si>
  <si>
    <r>
      <rPr>
        <b/>
        <sz val="11"/>
        <color indexed="62"/>
        <rFont val="Calibri"/>
        <family val="2"/>
      </rPr>
      <t>Pour le niveau 4</t>
    </r>
    <r>
      <rPr>
        <b/>
        <sz val="11"/>
        <color indexed="62"/>
        <rFont val="Calibri"/>
        <family val="2"/>
      </rPr>
      <t xml:space="preserve"> :</t>
    </r>
    <r>
      <rPr>
        <sz val="11"/>
        <color theme="1"/>
        <rFont val="Calibri"/>
        <family val="2"/>
        <scheme val="minor"/>
      </rPr>
      <t xml:space="preserve"> l'information doit être délivrée sur la facture (car elle correspond aux données réelles d’un voyage).</t>
    </r>
  </si>
  <si>
    <t>Exemple de calcul d'une donnée agrégée :</t>
  </si>
  <si>
    <r>
      <t xml:space="preserve">Pour le transport scolaire, </t>
    </r>
    <r>
      <rPr>
        <sz val="11"/>
        <color indexed="8"/>
        <rFont val="Calibri"/>
        <family val="2"/>
      </rPr>
      <t xml:space="preserve">l'information doit être transmise aux parents le cas échéant (les bénéficiaires de l'information car les payeurs du titre de transport) au moment de l'achat de l'abonnement. </t>
    </r>
  </si>
  <si>
    <t xml:space="preserve">de transport scolaire. Un affichage complémentaire par voyageur.km pourra être prévu. </t>
  </si>
  <si>
    <t>Pour rappel, les trajets à vide doivent être inclus dans le calcul.</t>
  </si>
  <si>
    <t>Il est nécessaire d'ajouter la mention "Méthode spécifique" lors de la communication de l'information.</t>
  </si>
  <si>
    <r>
      <t>Elle se calcule avec les données</t>
    </r>
    <r>
      <rPr>
        <b/>
        <sz val="11"/>
        <color indexed="8"/>
        <rFont val="Calibri"/>
        <family val="2"/>
      </rPr>
      <t xml:space="preserve"> réelles de la prestation (consommation + distance ou consommation + nombre de passagers transportés).</t>
    </r>
  </si>
  <si>
    <r>
      <t xml:space="preserve"> Tout bénéficiaire d’une prestation de transport :</t>
    </r>
    <r>
      <rPr>
        <sz val="11"/>
        <color indexed="8"/>
        <rFont val="Calibri"/>
        <family val="2"/>
      </rPr>
      <t xml:space="preserve"> celui qui achète le titre de transport ou à défaut de titre, le passager. </t>
    </r>
  </si>
  <si>
    <t xml:space="preserve"> 4 niveaux d’information sont possibles : de 1 à 4, du plus simple au plus complexe (mais aussi au plus précis) :</t>
  </si>
  <si>
    <r>
      <rPr>
        <b/>
        <sz val="11"/>
        <color indexed="62"/>
        <rFont val="Calibri"/>
        <family val="2"/>
      </rPr>
      <t>Niveau 3</t>
    </r>
    <r>
      <rPr>
        <sz val="11"/>
        <color indexed="8"/>
        <rFont val="Calibri"/>
        <family val="2"/>
      </rPr>
      <t xml:space="preserve"> : valeu</t>
    </r>
    <r>
      <rPr>
        <sz val="11"/>
        <rFont val="Calibri"/>
        <family val="2"/>
      </rPr>
      <t>r calculée par l’entreprise sur les sous ensemble de son choix (types de lignes, de prestation, de client, de véhicule…)</t>
    </r>
  </si>
  <si>
    <r>
      <t xml:space="preserve">Pour le transport scolaire, le niveau 3 est </t>
    </r>
    <r>
      <rPr>
        <sz val="11"/>
        <color indexed="8"/>
        <rFont val="Calibri"/>
        <family val="2"/>
      </rPr>
      <t xml:space="preserve">donc le niveau de prédilection. </t>
    </r>
  </si>
  <si>
    <t>Si vous rencontrez des difficultés à rassembler les données (consommation totale de gazole sur une année pour les scolaires…), nous vous proposons d'utiliser la formule ci-dessous :</t>
  </si>
  <si>
    <t>Les données connues (définies au préalable) tel le type de carburant et sa valeur d'émission.</t>
  </si>
  <si>
    <t>Si vous rencontrez des difficultés à rassembler les données (consommation totale de gazole sur une année pour les scolaires…), nous vous proposons d'utiliser le niveau 1.</t>
  </si>
  <si>
    <t>Pour obtenir une valeur de niveau 4, relative à une prestation unique.</t>
  </si>
  <si>
    <t>Exemple :</t>
  </si>
  <si>
    <t>Les cases grisées sont à renseigner</t>
  </si>
  <si>
    <t>Si cette information est affichée à bord du véhicule, l'entreprise peut à titre indicatif proposer l'information de la manière suivante 
(en y ajoutant le logo) :</t>
  </si>
  <si>
    <t>par un élève par année scolaire</t>
  </si>
  <si>
    <r>
      <t xml:space="preserve">Cette obligation concerne </t>
    </r>
    <r>
      <rPr>
        <sz val="11"/>
        <color indexed="8"/>
        <rFont val="Calibri"/>
        <family val="2"/>
      </rPr>
      <t>tous les véhicules (plus et moins de 10 places) cf Article L 1431-3 du code des transports.</t>
    </r>
  </si>
  <si>
    <t>L’obligation est entrée en vigueur le 1er octobre 2013</t>
  </si>
  <si>
    <r>
      <rPr>
        <b/>
        <sz val="11"/>
        <color indexed="62"/>
        <rFont val="Calibri"/>
        <family val="2"/>
      </rPr>
      <t>Définition</t>
    </r>
    <r>
      <rPr>
        <sz val="11"/>
        <color indexed="8"/>
        <rFont val="Calibri"/>
        <family val="2"/>
      </rPr>
      <t xml:space="preserve"> de l’obligation : « Informer le bénéficiaire d’une prestation de transport sur la quantité de gaz à effet de serre émise par le ou les modes de transport utilisés.»</t>
    </r>
  </si>
  <si>
    <r>
      <t xml:space="preserve">En </t>
    </r>
    <r>
      <rPr>
        <sz val="11"/>
        <color indexed="8"/>
        <rFont val="Calibri"/>
        <family val="2"/>
      </rPr>
      <t xml:space="preserve">grammes CO2e, Kg CO2e ou tonne CO2e par prestation ou par passager.km (selon le type de prestation). </t>
    </r>
  </si>
  <si>
    <r>
      <rPr>
        <b/>
        <sz val="11"/>
        <color indexed="62"/>
        <rFont val="Calibri"/>
        <family val="2"/>
      </rPr>
      <t xml:space="preserve">Niveau 1 </t>
    </r>
    <r>
      <rPr>
        <sz val="11"/>
        <color indexed="8"/>
        <rFont val="Calibri"/>
        <family val="2"/>
      </rPr>
      <t>: valeurs par défaut fixées par arrêté du 10 avril 2012 modifié par l'arrêté du 26 avril 2017</t>
    </r>
  </si>
  <si>
    <r>
      <t xml:space="preserve">Remarque : </t>
    </r>
    <r>
      <rPr>
        <b/>
        <sz val="11"/>
        <color indexed="62"/>
        <rFont val="Calibri"/>
        <family val="2"/>
      </rPr>
      <t>la norme EURO du véhicule n'influe pas</t>
    </r>
    <r>
      <rPr>
        <b/>
        <sz val="11"/>
        <color indexed="30"/>
        <rFont val="Calibri"/>
        <family val="2"/>
      </rPr>
      <t xml:space="preserve"> </t>
    </r>
    <r>
      <rPr>
        <sz val="11"/>
        <color indexed="8"/>
        <rFont val="Calibri"/>
        <family val="2"/>
      </rPr>
      <t>sur le calcul du CO2e. Un litre de gasoil sera toujours égal à 3,16 kg de CO2e que votre véhicule soit Euro III ou Euro VI.</t>
    </r>
  </si>
  <si>
    <r>
      <rPr>
        <b/>
        <sz val="11"/>
        <color indexed="62"/>
        <rFont val="Calibri"/>
        <family val="2"/>
      </rPr>
      <t>Toutes les entreprises</t>
    </r>
    <r>
      <rPr>
        <sz val="11"/>
        <color indexed="8"/>
        <rFont val="Calibri"/>
        <family val="2"/>
      </rPr>
      <t xml:space="preserve"> peuvent utiliser les valeurs de Niveau 1 jusqu’au </t>
    </r>
    <r>
      <rPr>
        <b/>
        <sz val="11"/>
        <color indexed="62"/>
        <rFont val="Calibri"/>
        <family val="2"/>
      </rPr>
      <t>1er juillet 2019</t>
    </r>
    <r>
      <rPr>
        <b/>
        <sz val="11"/>
        <color indexed="30"/>
        <rFont val="Calibri"/>
        <family val="2"/>
      </rPr>
      <t>.</t>
    </r>
  </si>
  <si>
    <r>
      <t xml:space="preserve">Après le 1er juillet 2019, </t>
    </r>
    <r>
      <rPr>
        <b/>
        <sz val="11"/>
        <color indexed="62"/>
        <rFont val="Calibri"/>
        <family val="2"/>
      </rPr>
      <t>seules les entreprises de moins de 50 salariés</t>
    </r>
    <r>
      <rPr>
        <b/>
        <sz val="11"/>
        <color indexed="30"/>
        <rFont val="Calibri"/>
        <family val="2"/>
      </rPr>
      <t xml:space="preserve"> </t>
    </r>
    <r>
      <rPr>
        <sz val="11"/>
        <color indexed="8"/>
        <rFont val="Calibri"/>
        <family val="2"/>
      </rPr>
      <t>pourront utiliser les valeurs par défaut.</t>
    </r>
  </si>
  <si>
    <t>Obligation d'information CO2e: Article L 1431-3 du code des transports</t>
  </si>
  <si>
    <t>Cette valeur par défaut est définie par un arrêté du 10 avril 2012 modifié par l'arrêté du 26 avril 2017</t>
  </si>
  <si>
    <r>
      <t>grammes de CO</t>
    </r>
    <r>
      <rPr>
        <vertAlign val="subscript"/>
        <sz val="11"/>
        <color indexed="8"/>
        <rFont val="Calibri"/>
        <family val="2"/>
      </rPr>
      <t>2e</t>
    </r>
    <r>
      <rPr>
        <sz val="11"/>
        <color indexed="8"/>
        <rFont val="Calibri"/>
        <family val="2"/>
      </rPr>
      <t>/voyageur.km</t>
    </r>
  </si>
  <si>
    <t xml:space="preserve">Quantité de CO2e émise </t>
  </si>
  <si>
    <r>
      <t>Quantité de CO</t>
    </r>
    <r>
      <rPr>
        <b/>
        <vertAlign val="subscript"/>
        <sz val="11"/>
        <color indexed="8"/>
        <rFont val="Calibri"/>
        <family val="2"/>
      </rPr>
      <t>2e</t>
    </r>
    <r>
      <rPr>
        <b/>
        <sz val="11"/>
        <color indexed="8"/>
        <rFont val="Calibri"/>
        <family val="2"/>
      </rPr>
      <t xml:space="preserve"> émise pour un élève par année scolaire en kg</t>
    </r>
  </si>
  <si>
    <r>
      <t>Comment obtient-on l'information CO2</t>
    </r>
    <r>
      <rPr>
        <vertAlign val="subscript"/>
        <sz val="11"/>
        <color indexed="8"/>
        <rFont val="Calibri"/>
        <family val="2"/>
      </rPr>
      <t>e</t>
    </r>
    <r>
      <rPr>
        <sz val="11"/>
        <color indexed="8"/>
        <rFont val="Calibri"/>
        <family val="2"/>
      </rPr>
      <t xml:space="preserve"> ?</t>
    </r>
  </si>
  <si>
    <r>
      <t>Quantité de CO</t>
    </r>
    <r>
      <rPr>
        <b/>
        <vertAlign val="subscript"/>
        <sz val="11"/>
        <color indexed="8"/>
        <rFont val="Calibri"/>
        <family val="2"/>
      </rPr>
      <t>2e</t>
    </r>
    <r>
      <rPr>
        <b/>
        <sz val="11"/>
        <color indexed="8"/>
        <rFont val="Calibri"/>
        <family val="2"/>
      </rPr>
      <t xml:space="preserve"> émise dans le cadre  des lignes régulières en grammes CO</t>
    </r>
    <r>
      <rPr>
        <b/>
        <vertAlign val="subscript"/>
        <sz val="11"/>
        <color indexed="8"/>
        <rFont val="Calibri"/>
        <family val="2"/>
      </rPr>
      <t>2e</t>
    </r>
    <r>
      <rPr>
        <b/>
        <sz val="11"/>
        <color indexed="8"/>
        <rFont val="Calibri"/>
        <family val="2"/>
      </rPr>
      <t xml:space="preserve">/voyageur </t>
    </r>
  </si>
  <si>
    <r>
      <t>Quantité de CO</t>
    </r>
    <r>
      <rPr>
        <b/>
        <vertAlign val="subscript"/>
        <sz val="11"/>
        <color indexed="8"/>
        <rFont val="Calibri"/>
        <family val="2"/>
      </rPr>
      <t>2e</t>
    </r>
    <r>
      <rPr>
        <b/>
        <sz val="11"/>
        <color indexed="8"/>
        <rFont val="Calibri"/>
        <family val="2"/>
      </rPr>
      <t xml:space="preserve"> émise dans le cadre des services occasionnels et touristiques en grammes CO</t>
    </r>
    <r>
      <rPr>
        <b/>
        <vertAlign val="subscript"/>
        <sz val="11"/>
        <color indexed="8"/>
        <rFont val="Calibri"/>
        <family val="2"/>
      </rPr>
      <t>2e</t>
    </r>
    <r>
      <rPr>
        <b/>
        <sz val="11"/>
        <color indexed="8"/>
        <rFont val="Calibri"/>
        <family val="2"/>
      </rPr>
      <t xml:space="preserve">/voyageur </t>
    </r>
  </si>
  <si>
    <r>
      <t xml:space="preserve"> l'information CO</t>
    </r>
    <r>
      <rPr>
        <vertAlign val="subscript"/>
        <sz val="11"/>
        <color indexed="8"/>
        <rFont val="Calibri"/>
        <family val="2"/>
      </rPr>
      <t xml:space="preserve">2e </t>
    </r>
    <r>
      <rPr>
        <sz val="11"/>
        <color indexed="8"/>
        <rFont val="Calibri"/>
        <family val="2"/>
      </rPr>
      <t>pour le voyage et l'ensemble des voyageurs</t>
    </r>
  </si>
  <si>
    <r>
      <t xml:space="preserve"> l'information CO</t>
    </r>
    <r>
      <rPr>
        <vertAlign val="subscript"/>
        <sz val="11"/>
        <color indexed="8"/>
        <rFont val="Calibri"/>
        <family val="2"/>
      </rPr>
      <t xml:space="preserve">2e </t>
    </r>
    <r>
      <rPr>
        <sz val="11"/>
        <color indexed="8"/>
        <rFont val="Calibri"/>
        <family val="2"/>
      </rPr>
      <t>par voyageur.km</t>
    </r>
  </si>
  <si>
    <r>
      <t>Quantité de CO</t>
    </r>
    <r>
      <rPr>
        <b/>
        <vertAlign val="subscript"/>
        <sz val="11"/>
        <color indexed="8"/>
        <rFont val="Calibri"/>
        <family val="2"/>
      </rPr>
      <t>2e</t>
    </r>
    <r>
      <rPr>
        <b/>
        <sz val="11"/>
        <color indexed="8"/>
        <rFont val="Calibri"/>
        <family val="2"/>
      </rPr>
      <t xml:space="preserve"> émise par le voyage en kilogrammes</t>
    </r>
  </si>
  <si>
    <r>
      <t>Quantité de CO</t>
    </r>
    <r>
      <rPr>
        <b/>
        <vertAlign val="subscript"/>
        <sz val="11"/>
        <color indexed="8"/>
        <rFont val="Calibri"/>
        <family val="2"/>
      </rPr>
      <t>2e</t>
    </r>
    <r>
      <rPr>
        <b/>
        <sz val="11"/>
        <color indexed="8"/>
        <rFont val="Calibri"/>
        <family val="2"/>
      </rPr>
      <t xml:space="preserve"> émise par voyageur et par kilomètre</t>
    </r>
  </si>
  <si>
    <r>
      <t xml:space="preserve">                                                                                   </t>
    </r>
    <r>
      <rPr>
        <sz val="12"/>
        <color indexed="8"/>
        <rFont val="Calibri"/>
        <family val="2"/>
      </rPr>
      <t>Information  CO2e</t>
    </r>
  </si>
  <si>
    <r>
      <t>Quantité de CO</t>
    </r>
    <r>
      <rPr>
        <b/>
        <vertAlign val="subscript"/>
        <sz val="11"/>
        <color indexed="8"/>
        <rFont val="Calibri"/>
        <family val="2"/>
      </rPr>
      <t xml:space="preserve">2e </t>
    </r>
    <r>
      <rPr>
        <b/>
        <sz val="11"/>
        <color indexed="8"/>
        <rFont val="Calibri"/>
        <family val="2"/>
      </rPr>
      <t>émise par l'ensemble du parc en grammes CO</t>
    </r>
    <r>
      <rPr>
        <b/>
        <vertAlign val="subscript"/>
        <sz val="11"/>
        <color indexed="8"/>
        <rFont val="Calibri"/>
        <family val="2"/>
      </rPr>
      <t>2e</t>
    </r>
    <r>
      <rPr>
        <b/>
        <sz val="11"/>
        <color indexed="8"/>
        <rFont val="Calibri"/>
        <family val="2"/>
      </rPr>
      <t xml:space="preserve">/voyageur </t>
    </r>
  </si>
  <si>
    <r>
      <t>Quantité de CO</t>
    </r>
    <r>
      <rPr>
        <vertAlign val="subscript"/>
        <sz val="11"/>
        <color indexed="8"/>
        <rFont val="Calibri"/>
        <family val="2"/>
      </rPr>
      <t>2e</t>
    </r>
    <r>
      <rPr>
        <sz val="11"/>
        <color indexed="8"/>
        <rFont val="Calibri"/>
        <family val="2"/>
      </rPr>
      <t xml:space="preserve"> émise par voyageur et par kilomètre</t>
    </r>
  </si>
  <si>
    <r>
      <t>Quantité de CO</t>
    </r>
    <r>
      <rPr>
        <vertAlign val="subscript"/>
        <sz val="11"/>
        <color indexed="8"/>
        <rFont val="Calibri"/>
        <family val="2"/>
      </rPr>
      <t>2e</t>
    </r>
    <r>
      <rPr>
        <sz val="11"/>
        <color indexed="8"/>
        <rFont val="Calibri"/>
        <family val="2"/>
      </rPr>
      <t xml:space="preserve"> émise par le voyage en kilogrammes</t>
    </r>
  </si>
  <si>
    <t xml:space="preserve">Pour cela, il faut effectuer un calcul avec la distance de la ligne, le nombre de jours d'utilisation et le nombre de services par jour pour connaitre le contenu CO2e de l'abonnement annuel du service </t>
  </si>
  <si>
    <r>
      <t>L'entreprise a l'obligation d'inform</t>
    </r>
    <r>
      <rPr>
        <sz val="11"/>
        <color indexed="8"/>
        <rFont val="Calibri"/>
        <family val="2"/>
      </rPr>
      <t>er le bénéficiaire de la quantité de CO</t>
    </r>
    <r>
      <rPr>
        <vertAlign val="subscript"/>
        <sz val="11"/>
        <color indexed="8"/>
        <rFont val="Calibri"/>
        <family val="2"/>
      </rPr>
      <t>2e</t>
    </r>
    <r>
      <rPr>
        <sz val="11"/>
        <color indexed="8"/>
        <rFont val="Calibri"/>
        <family val="2"/>
      </rPr>
      <t xml:space="preserve"> émise. </t>
    </r>
  </si>
  <si>
    <t>*3,10  pour le gazole routier la seule valeur de référence est celle de la base carbone</t>
  </si>
  <si>
    <t>B100</t>
  </si>
  <si>
    <t xml:space="preserve">Toutefois, ces valeurs évoluent constamment, nous prendrons donc pour référence les valeurs publiées dans la base empreinte de l'ADEME, mises à jour en 2023.  </t>
  </si>
  <si>
    <t>GNV</t>
  </si>
  <si>
    <t>BioGNV</t>
  </si>
  <si>
    <t>GNL</t>
  </si>
  <si>
    <t>GNC</t>
  </si>
  <si>
    <t>HVO</t>
  </si>
  <si>
    <t>Electricité</t>
  </si>
  <si>
    <t>Hydrogène (électrolyse réseau France)</t>
  </si>
  <si>
    <t>5400 * 29,5</t>
  </si>
  <si>
    <t>159,3 kg de CO2e</t>
  </si>
  <si>
    <r>
      <t>Information CO</t>
    </r>
    <r>
      <rPr>
        <vertAlign val="subscript"/>
        <sz val="11"/>
        <color indexed="8"/>
        <rFont val="Calibri"/>
        <family val="2"/>
      </rPr>
      <t>2e</t>
    </r>
    <r>
      <rPr>
        <sz val="11"/>
        <color indexed="8"/>
        <rFont val="Calibri"/>
        <family val="2"/>
      </rPr>
      <t xml:space="preserve"> = 29,5 g CO</t>
    </r>
    <r>
      <rPr>
        <vertAlign val="subscript"/>
        <sz val="11"/>
        <color indexed="8"/>
        <rFont val="Calibri"/>
        <family val="2"/>
      </rPr>
      <t>2e</t>
    </r>
    <r>
      <rPr>
        <sz val="11"/>
        <color indexed="8"/>
        <rFont val="Calibri"/>
        <family val="2"/>
      </rPr>
      <t xml:space="preserve"> par passager et par kilomètre </t>
    </r>
  </si>
  <si>
    <t>CO2e par passager et par kilomètre</t>
  </si>
  <si>
    <t>Facteur d'émission à la pompe</t>
  </si>
  <si>
    <t>Facteur d'émission du à la pompe</t>
  </si>
  <si>
    <r>
      <t xml:space="preserve">Pour information, la valeur </t>
    </r>
    <r>
      <rPr>
        <b/>
        <sz val="11"/>
        <color indexed="8"/>
        <rFont val="Calibri"/>
        <family val="2"/>
      </rPr>
      <t>29,5</t>
    </r>
    <r>
      <rPr>
        <sz val="11"/>
        <color indexed="8"/>
        <rFont val="Calibri"/>
        <family val="2"/>
      </rPr>
      <t xml:space="preserve"> correspond à la valeur par défaut pour un autocar roulant au diesel avec un taux de remplissage de 60% (30 personnes) selon la base Empreinte de l'ADEME.</t>
    </r>
  </si>
  <si>
    <r>
      <t>Quantité d'énergie consommée</t>
    </r>
    <r>
      <rPr>
        <b/>
        <sz val="11"/>
        <color indexed="10"/>
        <rFont val="Calibri"/>
        <family val="2"/>
      </rPr>
      <t>*</t>
    </r>
    <r>
      <rPr>
        <b/>
        <sz val="11"/>
        <color indexed="8"/>
        <rFont val="Calibri"/>
        <family val="2"/>
      </rPr>
      <t xml:space="preserve"> sur la période de référence</t>
    </r>
    <r>
      <rPr>
        <b/>
        <sz val="11"/>
        <color indexed="10"/>
        <rFont val="Calibri"/>
        <family val="2"/>
      </rPr>
      <t>*</t>
    </r>
  </si>
  <si>
    <r>
      <rPr>
        <sz val="11"/>
        <color indexed="10"/>
        <rFont val="Calibri"/>
        <family val="2"/>
      </rPr>
      <t xml:space="preserve">
*</t>
    </r>
    <r>
      <rPr>
        <sz val="11"/>
        <color indexed="8"/>
        <rFont val="Calibri"/>
        <family val="2"/>
      </rPr>
      <t>La quantité d'énergie consommée est à exprimer dans l'unité de référence pertinente du carburant (</t>
    </r>
    <r>
      <rPr>
        <b/>
        <sz val="11"/>
        <color indexed="8"/>
        <rFont val="Calibri"/>
        <family val="2"/>
      </rPr>
      <t>litres, kilos, kiloWatt etc</t>
    </r>
    <r>
      <rPr>
        <sz val="11"/>
        <color indexed="8"/>
        <rFont val="Calibri"/>
        <family val="2"/>
      </rPr>
      <t xml:space="preserve">.) </t>
    </r>
    <r>
      <rPr>
        <sz val="11"/>
        <color indexed="10"/>
        <rFont val="Calibri"/>
        <family val="2"/>
      </rPr>
      <t xml:space="preserve">
*</t>
    </r>
    <r>
      <rPr>
        <sz val="11"/>
        <color indexed="8"/>
        <rFont val="Calibri"/>
        <family val="2"/>
      </rPr>
      <t xml:space="preserve"> La période de référence est à définir. Il est opportun de se baser sur </t>
    </r>
    <r>
      <rPr>
        <b/>
        <sz val="11"/>
        <color indexed="8"/>
        <rFont val="Calibri"/>
        <family val="2"/>
      </rPr>
      <t xml:space="preserve">une année complète. </t>
    </r>
    <r>
      <rPr>
        <sz val="11"/>
        <color indexed="8"/>
        <rFont val="Calibri"/>
        <family val="2"/>
      </rPr>
      <t>Il est recommandé de se baser sur une année civile.</t>
    </r>
    <r>
      <rPr>
        <sz val="11"/>
        <color indexed="8"/>
        <rFont val="Calibri"/>
        <family val="2"/>
      </rPr>
      <t xml:space="preserve"> </t>
    </r>
  </si>
  <si>
    <r>
      <t xml:space="preserve">Consommation au 100 km pour la prestation (litres/kilos/kW)
</t>
    </r>
    <r>
      <rPr>
        <b/>
        <sz val="9"/>
        <color indexed="8"/>
        <rFont val="Calibri"/>
        <family val="2"/>
      </rPr>
      <t>(haut le pied inclus)</t>
    </r>
  </si>
  <si>
    <t>(28/100)/50*3,1</t>
  </si>
  <si>
    <t>(28/100)*396*3,1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</si>
</sst>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indexed="8"/>
      <name val="Calibri"/>
      <family val="2"/>
    </font>
    <font>
      <b/>
      <sz val="11"/>
      <color indexed="10"/>
      <name val="Calibri"/>
      <family val="2"/>
    </font>
    <font>
      <b/>
      <sz val="11"/>
      <color indexed="8"/>
      <name val="Calibri"/>
      <family val="2"/>
    </font>
    <font>
      <vertAlign val="subscript"/>
      <sz val="11"/>
      <color indexed="8"/>
      <name val="Calibri"/>
      <family val="2"/>
    </font>
    <font>
      <b/>
      <vertAlign val="subscript"/>
      <sz val="11"/>
      <color indexed="8"/>
      <name val="Calibri"/>
      <family val="2"/>
    </font>
    <font>
      <b/>
      <sz val="9"/>
      <color indexed="8"/>
      <name val="Calibri"/>
      <family val="2"/>
    </font>
    <font>
      <sz val="11"/>
      <color indexed="10"/>
      <name val="Calibri"/>
      <family val="2"/>
    </font>
    <font>
      <b/>
      <sz val="11"/>
      <color indexed="30"/>
      <name val="Calibri"/>
      <family val="2"/>
    </font>
    <font>
      <sz val="11"/>
      <name val="Calibri"/>
      <family val="2"/>
    </font>
    <font>
      <b/>
      <sz val="11"/>
      <color indexed="62"/>
      <name val="Calibri"/>
      <family val="2"/>
    </font>
    <font>
      <sz val="11"/>
      <color indexed="62"/>
      <name val="Calibri"/>
      <family val="2"/>
    </font>
    <font>
      <sz val="12"/>
      <color indexed="8"/>
      <name val="Calibri"/>
      <family val="2"/>
    </font>
    <font>
      <u/>
      <sz val="11"/>
      <color theme="10"/>
      <name val="Calibri"/>
      <family val="2"/>
      <scheme val="minor"/>
    </font>
    <font>
      <b/>
      <sz val="11"/>
      <color theme="1"/>
      <name val="Calibri"/>
      <family val="2"/>
      <scheme val="minor"/>
    </font>
    <font>
      <b/>
      <sz val="26"/>
      <color theme="1"/>
      <name val="Calibri"/>
      <family val="2"/>
      <scheme val="minor"/>
    </font>
    <font>
      <b/>
      <sz val="48"/>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b/>
      <sz val="16"/>
      <color theme="1"/>
      <name val="Calibri"/>
      <family val="2"/>
      <scheme val="minor"/>
    </font>
    <font>
      <vertAlign val="subscript"/>
      <sz val="11"/>
      <color theme="1"/>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b/>
      <sz val="24"/>
      <color theme="1"/>
      <name val="Calibri"/>
      <family val="2"/>
      <scheme val="minor"/>
    </font>
    <font>
      <sz val="11"/>
      <color theme="1"/>
      <name val="Calibri"/>
      <family val="2"/>
    </font>
    <font>
      <b/>
      <sz val="11"/>
      <name val="Calibri"/>
      <family val="2"/>
      <scheme val="minor"/>
    </font>
    <font>
      <b/>
      <sz val="11"/>
      <color rgb="FFFF0000"/>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249977111117893"/>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top/>
      <bottom/>
      <diagonal/>
    </border>
  </borders>
  <cellStyleXfs count="2">
    <xf numFmtId="0" fontId="0" fillId="0" borderId="0"/>
    <xf numFmtId="0" fontId="13" fillId="0" borderId="0" applyNumberFormat="0" applyFill="0" applyBorder="0" applyAlignment="0" applyProtection="0"/>
  </cellStyleXfs>
  <cellXfs count="92">
    <xf numFmtId="0" fontId="0" fillId="0" borderId="0" xfId="0"/>
    <xf numFmtId="0" fontId="14" fillId="2" borderId="1" xfId="0" applyFont="1" applyFill="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4" fillId="3" borderId="1" xfId="0" applyFont="1" applyFill="1" applyBorder="1" applyAlignment="1">
      <alignment horizontal="center" vertical="center" wrapText="1"/>
    </xf>
    <xf numFmtId="0" fontId="0" fillId="0" borderId="0" xfId="0" applyAlignment="1">
      <alignment vertical="center"/>
    </xf>
    <xf numFmtId="0" fontId="0" fillId="4" borderId="0" xfId="0" applyFill="1"/>
    <xf numFmtId="0" fontId="17" fillId="4" borderId="0" xfId="0" applyFont="1" applyFill="1"/>
    <xf numFmtId="0" fontId="18" fillId="5" borderId="0" xfId="0" applyFont="1" applyFill="1"/>
    <xf numFmtId="0" fontId="15" fillId="4" borderId="0" xfId="0" applyFont="1" applyFill="1" applyAlignment="1">
      <alignment horizontal="center" vertical="center"/>
    </xf>
    <xf numFmtId="0" fontId="14" fillId="4" borderId="0" xfId="0" applyFont="1" applyFill="1" applyAlignment="1">
      <alignment horizontal="center" vertical="center" wrapText="1"/>
    </xf>
    <xf numFmtId="0" fontId="0" fillId="4" borderId="0" xfId="0" applyFill="1" applyAlignment="1">
      <alignment vertical="center"/>
    </xf>
    <xf numFmtId="0" fontId="19" fillId="4" borderId="0" xfId="0" applyFont="1" applyFill="1" applyAlignment="1">
      <alignment horizontal="left"/>
    </xf>
    <xf numFmtId="0" fontId="20" fillId="4" borderId="0" xfId="0" applyFont="1" applyFill="1" applyAlignment="1">
      <alignment vertical="center"/>
    </xf>
    <xf numFmtId="0" fontId="14" fillId="4" borderId="0" xfId="0" applyFont="1" applyFill="1"/>
    <xf numFmtId="49" fontId="21" fillId="4" borderId="0" xfId="0" applyNumberFormat="1" applyFont="1" applyFill="1"/>
    <xf numFmtId="49" fontId="21" fillId="4" borderId="0" xfId="0" applyNumberFormat="1" applyFont="1" applyFill="1" applyAlignment="1">
      <alignment vertical="center"/>
    </xf>
    <xf numFmtId="0" fontId="14" fillId="4" borderId="0" xfId="0" applyFont="1" applyFill="1" applyAlignment="1">
      <alignment horizontal="center" vertical="center"/>
    </xf>
    <xf numFmtId="0" fontId="14" fillId="4" borderId="0" xfId="0" applyFont="1" applyFill="1" applyAlignment="1">
      <alignment horizontal="left"/>
    </xf>
    <xf numFmtId="0" fontId="22" fillId="4" borderId="0" xfId="0" applyFont="1" applyFill="1"/>
    <xf numFmtId="0" fontId="14" fillId="4" borderId="0" xfId="0" applyFont="1" applyFill="1" applyAlignment="1">
      <alignment horizontal="center"/>
    </xf>
    <xf numFmtId="0" fontId="0" fillId="4" borderId="0" xfId="0" applyFill="1" applyAlignment="1">
      <alignment horizontal="left"/>
    </xf>
    <xf numFmtId="0" fontId="23" fillId="4" borderId="0" xfId="0" applyFont="1" applyFill="1" applyAlignment="1">
      <alignment horizontal="left"/>
    </xf>
    <xf numFmtId="0" fontId="24" fillId="4" borderId="0" xfId="0" applyFont="1" applyFill="1" applyAlignment="1">
      <alignment horizontal="left"/>
    </xf>
    <xf numFmtId="0" fontId="25" fillId="4" borderId="0" xfId="0" applyFont="1" applyFill="1" applyAlignment="1">
      <alignment horizontal="center" vertical="center"/>
    </xf>
    <xf numFmtId="0" fontId="14" fillId="4" borderId="0" xfId="0" applyFont="1" applyFill="1" applyAlignment="1">
      <alignment horizontal="right"/>
    </xf>
    <xf numFmtId="0" fontId="0" fillId="4" borderId="2" xfId="0" applyFill="1" applyBorder="1"/>
    <xf numFmtId="0" fontId="26" fillId="4" borderId="0" xfId="0" applyFont="1" applyFill="1" applyAlignment="1">
      <alignment horizontal="center" vertical="center"/>
    </xf>
    <xf numFmtId="0" fontId="14" fillId="5" borderId="0" xfId="0" applyFont="1" applyFill="1"/>
    <xf numFmtId="0" fontId="0" fillId="6" borderId="3" xfId="0" applyFill="1" applyBorder="1" applyAlignment="1">
      <alignment horizontal="center" vertical="center"/>
    </xf>
    <xf numFmtId="0" fontId="0" fillId="4" borderId="0" xfId="0" applyFill="1" applyAlignment="1">
      <alignment wrapText="1"/>
    </xf>
    <xf numFmtId="0" fontId="16" fillId="4" borderId="0" xfId="0" applyFont="1" applyFill="1" applyAlignment="1">
      <alignment horizontal="right" vertical="center"/>
    </xf>
    <xf numFmtId="0" fontId="0" fillId="4" borderId="0" xfId="0" applyFill="1" applyAlignment="1">
      <alignment horizontal="left" wrapText="1"/>
    </xf>
    <xf numFmtId="0" fontId="0" fillId="4" borderId="0" xfId="0" applyFill="1" applyAlignment="1">
      <alignment horizontal="left" vertical="center" wrapText="1"/>
    </xf>
    <xf numFmtId="0" fontId="14" fillId="4" borderId="0" xfId="0" applyFont="1" applyFill="1" applyAlignment="1">
      <alignment horizontal="right" vertical="center"/>
    </xf>
    <xf numFmtId="0" fontId="27" fillId="4" borderId="0" xfId="0" applyFont="1" applyFill="1" applyAlignment="1">
      <alignment wrapText="1"/>
    </xf>
    <xf numFmtId="0" fontId="13" fillId="4" borderId="0" xfId="1" applyFill="1"/>
    <xf numFmtId="0" fontId="0" fillId="4" borderId="3" xfId="0" applyFill="1" applyBorder="1"/>
    <xf numFmtId="0" fontId="14" fillId="4" borderId="3" xfId="0" applyFont="1" applyFill="1" applyBorder="1" applyAlignment="1">
      <alignment horizontal="center" vertical="center"/>
    </xf>
    <xf numFmtId="0" fontId="25" fillId="4" borderId="3" xfId="0" applyFont="1" applyFill="1" applyBorder="1" applyAlignment="1">
      <alignment horizontal="center" vertical="center"/>
    </xf>
    <xf numFmtId="0" fontId="14"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10" borderId="0" xfId="0" applyFont="1" applyFill="1"/>
    <xf numFmtId="0" fontId="28" fillId="11" borderId="4"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0" fillId="10" borderId="0" xfId="0" applyFill="1"/>
    <xf numFmtId="0" fontId="14" fillId="12" borderId="1" xfId="0" applyFont="1" applyFill="1" applyBorder="1" applyAlignment="1">
      <alignment horizontal="center" vertical="center" wrapText="1"/>
    </xf>
    <xf numFmtId="0" fontId="14" fillId="11" borderId="5" xfId="0" applyFont="1" applyFill="1" applyBorder="1" applyAlignment="1">
      <alignment horizontal="center" vertical="center"/>
    </xf>
    <xf numFmtId="0" fontId="0" fillId="6" borderId="4" xfId="0" applyFill="1" applyBorder="1"/>
    <xf numFmtId="0" fontId="0" fillId="6" borderId="6" xfId="0" applyFill="1" applyBorder="1"/>
    <xf numFmtId="0" fontId="0" fillId="6" borderId="7" xfId="0" applyFill="1" applyBorder="1"/>
    <xf numFmtId="0" fontId="14" fillId="11" borderId="6" xfId="0" applyFont="1" applyFill="1" applyBorder="1" applyAlignment="1">
      <alignment horizontal="center" vertical="center"/>
    </xf>
    <xf numFmtId="0" fontId="14" fillId="11" borderId="7" xfId="0" applyFont="1" applyFill="1" applyBorder="1" applyAlignment="1">
      <alignment horizontal="center" vertical="center"/>
    </xf>
    <xf numFmtId="0" fontId="14" fillId="8" borderId="8"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4" xfId="0" applyFont="1" applyFill="1" applyBorder="1" applyAlignment="1">
      <alignment horizontal="center" vertical="center"/>
    </xf>
    <xf numFmtId="0" fontId="29" fillId="4" borderId="4" xfId="0" applyFont="1" applyFill="1" applyBorder="1" applyAlignment="1">
      <alignment horizontal="center" vertical="center"/>
    </xf>
    <xf numFmtId="0" fontId="14" fillId="11" borderId="10" xfId="0" applyFont="1" applyFill="1" applyBorder="1" applyAlignment="1">
      <alignment horizontal="center" vertical="center"/>
    </xf>
    <xf numFmtId="0" fontId="0" fillId="6" borderId="10" xfId="0" applyFill="1" applyBorder="1"/>
    <xf numFmtId="0" fontId="14" fillId="4" borderId="7" xfId="0" applyFont="1" applyFill="1" applyBorder="1" applyAlignment="1">
      <alignment horizontal="center" vertical="center" wrapText="1"/>
    </xf>
    <xf numFmtId="0" fontId="29" fillId="4" borderId="1" xfId="0" applyFont="1" applyFill="1" applyBorder="1" applyAlignment="1">
      <alignment horizontal="center" vertical="center"/>
    </xf>
    <xf numFmtId="0" fontId="14" fillId="4" borderId="11" xfId="0" applyFont="1" applyFill="1" applyBorder="1" applyAlignment="1">
      <alignment horizontal="center" vertical="center"/>
    </xf>
    <xf numFmtId="0" fontId="29" fillId="4" borderId="11" xfId="0" applyFont="1" applyFill="1" applyBorder="1" applyAlignment="1">
      <alignment horizontal="center" vertical="center"/>
    </xf>
    <xf numFmtId="0" fontId="0" fillId="6" borderId="12" xfId="0" applyFill="1" applyBorder="1"/>
    <xf numFmtId="0" fontId="0" fillId="6" borderId="11" xfId="0" applyFill="1" applyBorder="1"/>
    <xf numFmtId="2" fontId="25" fillId="4" borderId="3" xfId="0" applyNumberFormat="1" applyFont="1" applyFill="1" applyBorder="1" applyAlignment="1">
      <alignment horizontal="center" vertical="center"/>
    </xf>
    <xf numFmtId="0" fontId="14" fillId="4" borderId="13" xfId="0" applyFont="1" applyFill="1" applyBorder="1" applyAlignment="1">
      <alignment horizontal="center" vertical="center"/>
    </xf>
    <xf numFmtId="0" fontId="0" fillId="6" borderId="0" xfId="0" applyFill="1" applyAlignment="1">
      <alignment horizontal="center" vertical="center"/>
    </xf>
    <xf numFmtId="0" fontId="0" fillId="6" borderId="14" xfId="0" applyFill="1" applyBorder="1" applyAlignment="1">
      <alignment horizontal="center" vertical="center"/>
    </xf>
    <xf numFmtId="0" fontId="25" fillId="4" borderId="13" xfId="0" applyFont="1" applyFill="1" applyBorder="1" applyAlignment="1">
      <alignment horizontal="center" vertical="center"/>
    </xf>
    <xf numFmtId="2" fontId="25" fillId="4" borderId="13" xfId="0" applyNumberFormat="1" applyFont="1" applyFill="1" applyBorder="1" applyAlignment="1">
      <alignment horizontal="center" vertical="center"/>
    </xf>
    <xf numFmtId="0" fontId="0" fillId="4" borderId="0" xfId="0" applyFill="1"/>
    <xf numFmtId="0" fontId="0" fillId="0" borderId="0" xfId="0"/>
    <xf numFmtId="0" fontId="0" fillId="4" borderId="0" xfId="0" applyFill="1" applyAlignment="1">
      <alignment horizontal="left" wrapText="1"/>
    </xf>
    <xf numFmtId="0" fontId="14" fillId="4" borderId="0" xfId="0" applyFont="1" applyFill="1" applyAlignment="1">
      <alignment horizontal="left" wrapText="1"/>
    </xf>
    <xf numFmtId="0" fontId="13" fillId="4" borderId="0" xfId="1" applyFill="1" applyAlignment="1">
      <alignment horizontal="left" wrapText="1"/>
    </xf>
    <xf numFmtId="0" fontId="18" fillId="5" borderId="0" xfId="0" applyFont="1" applyFill="1" applyAlignment="1">
      <alignment horizontal="left"/>
    </xf>
    <xf numFmtId="0" fontId="23" fillId="4" borderId="0" xfId="0" applyFont="1" applyFill="1" applyAlignment="1">
      <alignment horizontal="left" wrapText="1"/>
    </xf>
    <xf numFmtId="0" fontId="27" fillId="4" borderId="0" xfId="0" applyFont="1" applyFill="1" applyAlignment="1">
      <alignment horizontal="left" wrapText="1"/>
    </xf>
    <xf numFmtId="0" fontId="29" fillId="4" borderId="0" xfId="0" applyFont="1" applyFill="1" applyAlignment="1">
      <alignment horizontal="center" vertical="center" wrapText="1"/>
    </xf>
    <xf numFmtId="0" fontId="19" fillId="4" borderId="0" xfId="0" applyFont="1" applyFill="1" applyAlignment="1">
      <alignment horizontal="left" wrapText="1"/>
    </xf>
    <xf numFmtId="0" fontId="14" fillId="11" borderId="4" xfId="0" applyFont="1" applyFill="1" applyBorder="1" applyAlignment="1">
      <alignment horizontal="center" vertical="center"/>
    </xf>
    <xf numFmtId="0" fontId="14" fillId="11" borderId="15" xfId="0" applyFont="1" applyFill="1" applyBorder="1" applyAlignment="1">
      <alignment horizontal="center" vertical="center"/>
    </xf>
    <xf numFmtId="0" fontId="14" fillId="11" borderId="16" xfId="0" applyFont="1" applyFill="1" applyBorder="1" applyAlignment="1">
      <alignment horizontal="center" vertical="center"/>
    </xf>
  </cellXfs>
  <cellStyles count="2">
    <cellStyle name="Hyperlink" xfId="1" builtinId="8"/>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1</xdr:row>
      <xdr:rowOff>152400</xdr:rowOff>
    </xdr:from>
    <xdr:to>
      <xdr:col>3</xdr:col>
      <xdr:colOff>495300</xdr:colOff>
      <xdr:row>6</xdr:row>
      <xdr:rowOff>104775</xdr:rowOff>
    </xdr:to>
    <xdr:pic>
      <xdr:nvPicPr>
        <xdr:cNvPr id="1237" name="Image 2">
          <a:extLst>
            <a:ext uri="{FF2B5EF4-FFF2-40B4-BE49-F238E27FC236}">
              <a16:creationId xmlns:a16="http://schemas.microsoft.com/office/drawing/2014/main" id="{4E615B81-D0EC-8F89-2732-64C03925E1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342900"/>
          <a:ext cx="17145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19</xdr:row>
      <xdr:rowOff>19050</xdr:rowOff>
    </xdr:from>
    <xdr:to>
      <xdr:col>0</xdr:col>
      <xdr:colOff>885825</xdr:colOff>
      <xdr:row>24</xdr:row>
      <xdr:rowOff>66675</xdr:rowOff>
    </xdr:to>
    <xdr:pic>
      <xdr:nvPicPr>
        <xdr:cNvPr id="1238" name="Image 1">
          <a:extLst>
            <a:ext uri="{FF2B5EF4-FFF2-40B4-BE49-F238E27FC236}">
              <a16:creationId xmlns:a16="http://schemas.microsoft.com/office/drawing/2014/main" id="{304B5647-A0AB-D4F4-67D2-FE2BBADDF1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60904" t="7397" r="-2"/>
        <a:stretch>
          <a:fillRect/>
        </a:stretch>
      </xdr:blipFill>
      <xdr:spPr bwMode="auto">
        <a:xfrm>
          <a:off x="114300" y="4705350"/>
          <a:ext cx="7524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857250</xdr:colOff>
      <xdr:row>0</xdr:row>
      <xdr:rowOff>171450</xdr:rowOff>
    </xdr:from>
    <xdr:to>
      <xdr:col>2</xdr:col>
      <xdr:colOff>657225</xdr:colOff>
      <xdr:row>5</xdr:row>
      <xdr:rowOff>123825</xdr:rowOff>
    </xdr:to>
    <xdr:pic>
      <xdr:nvPicPr>
        <xdr:cNvPr id="3267" name="Image 2">
          <a:extLst>
            <a:ext uri="{FF2B5EF4-FFF2-40B4-BE49-F238E27FC236}">
              <a16:creationId xmlns:a16="http://schemas.microsoft.com/office/drawing/2014/main" id="{E1AB1FB2-FACC-1745-725B-A211C4D19B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171450"/>
          <a:ext cx="17907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828675</xdr:colOff>
      <xdr:row>1</xdr:row>
      <xdr:rowOff>114300</xdr:rowOff>
    </xdr:from>
    <xdr:to>
      <xdr:col>2</xdr:col>
      <xdr:colOff>257175</xdr:colOff>
      <xdr:row>6</xdr:row>
      <xdr:rowOff>66675</xdr:rowOff>
    </xdr:to>
    <xdr:pic>
      <xdr:nvPicPr>
        <xdr:cNvPr id="6244" name="Image 1">
          <a:extLst>
            <a:ext uri="{FF2B5EF4-FFF2-40B4-BE49-F238E27FC236}">
              <a16:creationId xmlns:a16="http://schemas.microsoft.com/office/drawing/2014/main" id="{08BF6EA5-D406-E069-73B5-200131EFB7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304800"/>
          <a:ext cx="17907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0</xdr:row>
      <xdr:rowOff>152400</xdr:rowOff>
    </xdr:from>
    <xdr:to>
      <xdr:col>3</xdr:col>
      <xdr:colOff>19050</xdr:colOff>
      <xdr:row>5</xdr:row>
      <xdr:rowOff>104775</xdr:rowOff>
    </xdr:to>
    <xdr:pic>
      <xdr:nvPicPr>
        <xdr:cNvPr id="4196" name="Image 1">
          <a:extLst>
            <a:ext uri="{FF2B5EF4-FFF2-40B4-BE49-F238E27FC236}">
              <a16:creationId xmlns:a16="http://schemas.microsoft.com/office/drawing/2014/main" id="{5F24ECFC-8886-4247-9152-87F13A49F4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7850" y="152400"/>
          <a:ext cx="16954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390525</xdr:colOff>
      <xdr:row>1</xdr:row>
      <xdr:rowOff>19050</xdr:rowOff>
    </xdr:from>
    <xdr:to>
      <xdr:col>2</xdr:col>
      <xdr:colOff>952500</xdr:colOff>
      <xdr:row>5</xdr:row>
      <xdr:rowOff>161925</xdr:rowOff>
    </xdr:to>
    <xdr:pic>
      <xdr:nvPicPr>
        <xdr:cNvPr id="2146" name="Image 1">
          <a:extLst>
            <a:ext uri="{FF2B5EF4-FFF2-40B4-BE49-F238E27FC236}">
              <a16:creationId xmlns:a16="http://schemas.microsoft.com/office/drawing/2014/main" id="{41F980BB-3BA1-E1CD-0677-6E6FADC1D8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209550"/>
          <a:ext cx="17430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base-empreinte.ademe.fr/documentation/base-carbone?docLink=Routier2"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base-empreinte.ademe.fr/donnees/jeu-donnees/1534fdc0-9ab8-3370-a300-96450e61aac4/false/502b25b1-5786-419d-ac14-1daa2ea76b00"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D84AB-ABCC-48AE-99E6-62E10AEA803D}">
  <dimension ref="A1:G53"/>
  <sheetViews>
    <sheetView tabSelected="1" zoomScaleNormal="100" workbookViewId="0">
      <selection activeCell="A14" sqref="A14"/>
    </sheetView>
  </sheetViews>
  <sheetFormatPr defaultColWidth="11.44140625" defaultRowHeight="14.4" x14ac:dyDescent="0.3"/>
  <cols>
    <col min="1" max="1" width="132.6640625" style="6" customWidth="1"/>
    <col min="2" max="16384" width="11.44140625" style="6"/>
  </cols>
  <sheetData>
    <row r="1" spans="1:7" x14ac:dyDescent="0.3">
      <c r="A1" s="79" t="e" vm="1">
        <v>#VALUE!</v>
      </c>
    </row>
    <row r="2" spans="1:7" x14ac:dyDescent="0.3">
      <c r="A2" s="80"/>
    </row>
    <row r="3" spans="1:7" x14ac:dyDescent="0.3">
      <c r="A3" s="80"/>
    </row>
    <row r="4" spans="1:7" x14ac:dyDescent="0.3">
      <c r="A4" s="80"/>
    </row>
    <row r="5" spans="1:7" x14ac:dyDescent="0.3">
      <c r="A5" s="80"/>
    </row>
    <row r="6" spans="1:7" x14ac:dyDescent="0.3">
      <c r="A6" s="80"/>
    </row>
    <row r="7" spans="1:7" x14ac:dyDescent="0.3">
      <c r="A7" s="80"/>
    </row>
    <row r="8" spans="1:7" x14ac:dyDescent="0.3">
      <c r="A8" s="80"/>
    </row>
    <row r="9" spans="1:7" x14ac:dyDescent="0.3">
      <c r="A9" s="80"/>
    </row>
    <row r="10" spans="1:7" ht="15.6" x14ac:dyDescent="0.3">
      <c r="A10" s="6" t="s">
        <v>114</v>
      </c>
    </row>
    <row r="11" spans="1:7" ht="18" x14ac:dyDescent="0.35">
      <c r="A11" s="8" t="s">
        <v>50</v>
      </c>
      <c r="F11" s="7"/>
      <c r="G11" s="7"/>
    </row>
    <row r="12" spans="1:7" x14ac:dyDescent="0.3">
      <c r="A12" s="30" t="s">
        <v>70</v>
      </c>
    </row>
    <row r="13" spans="1:7" x14ac:dyDescent="0.3">
      <c r="A13" s="30" t="s">
        <v>94</v>
      </c>
    </row>
    <row r="14" spans="1:7" ht="28.8" x14ac:dyDescent="0.3">
      <c r="A14" s="35" t="s">
        <v>96</v>
      </c>
    </row>
    <row r="15" spans="1:7" x14ac:dyDescent="0.3">
      <c r="A15" s="30" t="s">
        <v>95</v>
      </c>
    </row>
    <row r="17" spans="1:7" ht="18" x14ac:dyDescent="0.35">
      <c r="A17" s="8" t="s">
        <v>51</v>
      </c>
      <c r="F17" s="7"/>
      <c r="G17" s="7"/>
    </row>
    <row r="18" spans="1:7" x14ac:dyDescent="0.3">
      <c r="A18" s="30" t="s">
        <v>64</v>
      </c>
    </row>
    <row r="19" spans="1:7" x14ac:dyDescent="0.3">
      <c r="A19" s="30" t="s">
        <v>52</v>
      </c>
    </row>
    <row r="20" spans="1:7" x14ac:dyDescent="0.3">
      <c r="A20" s="30" t="s">
        <v>53</v>
      </c>
    </row>
    <row r="21" spans="1:7" x14ac:dyDescent="0.3">
      <c r="A21" s="30" t="s">
        <v>54</v>
      </c>
    </row>
    <row r="22" spans="1:7" x14ac:dyDescent="0.3">
      <c r="A22" s="30" t="s">
        <v>55</v>
      </c>
    </row>
    <row r="23" spans="1:7" x14ac:dyDescent="0.3">
      <c r="A23" s="30" t="s">
        <v>56</v>
      </c>
    </row>
    <row r="24" spans="1:7" x14ac:dyDescent="0.3">
      <c r="A24" s="30" t="s">
        <v>57</v>
      </c>
    </row>
    <row r="25" spans="1:7" x14ac:dyDescent="0.3">
      <c r="A25" s="30" t="s">
        <v>58</v>
      </c>
    </row>
    <row r="27" spans="1:7" ht="18" x14ac:dyDescent="0.35">
      <c r="A27" s="8" t="s">
        <v>65</v>
      </c>
    </row>
    <row r="28" spans="1:7" x14ac:dyDescent="0.3">
      <c r="A28" s="30" t="s">
        <v>82</v>
      </c>
    </row>
    <row r="30" spans="1:7" ht="18" x14ac:dyDescent="0.35">
      <c r="A30" s="8" t="s">
        <v>66</v>
      </c>
    </row>
    <row r="31" spans="1:7" x14ac:dyDescent="0.3">
      <c r="A31" s="30" t="s">
        <v>97</v>
      </c>
    </row>
    <row r="33" spans="1:1" ht="18" x14ac:dyDescent="0.35">
      <c r="A33" s="8" t="s">
        <v>67</v>
      </c>
    </row>
    <row r="34" spans="1:1" ht="28.8" x14ac:dyDescent="0.3">
      <c r="A34" s="30" t="s">
        <v>74</v>
      </c>
    </row>
    <row r="35" spans="1:1" x14ac:dyDescent="0.3">
      <c r="A35" s="30" t="s">
        <v>75</v>
      </c>
    </row>
    <row r="37" spans="1:1" ht="18" x14ac:dyDescent="0.35">
      <c r="A37" s="8" t="s">
        <v>68</v>
      </c>
    </row>
    <row r="38" spans="1:1" x14ac:dyDescent="0.3">
      <c r="A38" s="30" t="s">
        <v>83</v>
      </c>
    </row>
    <row r="39" spans="1:1" x14ac:dyDescent="0.3">
      <c r="A39" s="35" t="s">
        <v>98</v>
      </c>
    </row>
    <row r="40" spans="1:1" x14ac:dyDescent="0.3">
      <c r="A40" s="30" t="s">
        <v>71</v>
      </c>
    </row>
    <row r="41" spans="1:1" x14ac:dyDescent="0.3">
      <c r="A41" s="30" t="s">
        <v>84</v>
      </c>
    </row>
    <row r="42" spans="1:1" x14ac:dyDescent="0.3">
      <c r="A42" s="30" t="s">
        <v>72</v>
      </c>
    </row>
    <row r="44" spans="1:1" ht="28.8" x14ac:dyDescent="0.3">
      <c r="A44" s="30" t="s">
        <v>73</v>
      </c>
    </row>
    <row r="45" spans="1:1" ht="28.8" x14ac:dyDescent="0.3">
      <c r="A45" s="30" t="s">
        <v>99</v>
      </c>
    </row>
    <row r="47" spans="1:1" ht="18" x14ac:dyDescent="0.35">
      <c r="A47" s="8" t="s">
        <v>69</v>
      </c>
    </row>
    <row r="48" spans="1:1" x14ac:dyDescent="0.3">
      <c r="A48" s="35" t="s">
        <v>100</v>
      </c>
    </row>
    <row r="49" spans="1:1" x14ac:dyDescent="0.3">
      <c r="A49" s="30" t="s">
        <v>101</v>
      </c>
    </row>
    <row r="51" spans="1:1" ht="18" x14ac:dyDescent="0.35">
      <c r="A51" s="8" t="s">
        <v>29</v>
      </c>
    </row>
    <row r="52" spans="1:1" x14ac:dyDescent="0.3">
      <c r="A52" s="30" t="s">
        <v>102</v>
      </c>
    </row>
    <row r="53" spans="1:1" x14ac:dyDescent="0.3">
      <c r="A53" s="30"/>
    </row>
  </sheetData>
  <mergeCells count="1">
    <mergeCell ref="A1:A9"/>
  </mergeCells>
  <pageMargins left="0.7" right="0.7" top="0.75" bottom="0.75" header="0.3" footer="0.3"/>
  <pageSetup paperSize="9" scale="90" orientation="portrait" r:id="rId1"/>
  <headerFooter>
    <oddHeader>&amp;CPage 1</oddHeader>
  </headerFooter>
  <rowBreaks count="1" manualBreakCount="1">
    <brk id="4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8A23D-51DD-4628-AD2C-302477C5C86F}">
  <dimension ref="A1:W50"/>
  <sheetViews>
    <sheetView view="pageLayout" zoomScaleNormal="100" workbookViewId="0">
      <selection activeCell="E26" sqref="E26"/>
    </sheetView>
  </sheetViews>
  <sheetFormatPr defaultColWidth="11.5546875" defaultRowHeight="14.4" x14ac:dyDescent="0.3"/>
  <cols>
    <col min="1" max="1" width="13" customWidth="1"/>
    <col min="2" max="2" width="20.5546875" customWidth="1"/>
    <col min="3" max="3" width="7.88671875" customWidth="1"/>
    <col min="4" max="4" width="20.6640625" customWidth="1"/>
    <col min="5" max="5" width="8.5546875" customWidth="1"/>
    <col min="6" max="6" width="5.6640625" customWidth="1"/>
    <col min="7" max="7" width="22.6640625" customWidth="1"/>
    <col min="10" max="10" width="2.5546875" style="6" customWidth="1"/>
    <col min="11" max="23" width="11.44140625" style="6"/>
  </cols>
  <sheetData>
    <row r="1" spans="1:12" s="6" customFormat="1" x14ac:dyDescent="0.3"/>
    <row r="2" spans="1:12" s="6" customFormat="1" x14ac:dyDescent="0.3"/>
    <row r="3" spans="1:12" s="6" customFormat="1" x14ac:dyDescent="0.3"/>
    <row r="4" spans="1:12" s="6" customFormat="1" x14ac:dyDescent="0.3"/>
    <row r="5" spans="1:12" s="6" customFormat="1" x14ac:dyDescent="0.3"/>
    <row r="6" spans="1:12" s="6" customFormat="1" x14ac:dyDescent="0.3"/>
    <row r="7" spans="1:12" s="6" customFormat="1" x14ac:dyDescent="0.3"/>
    <row r="8" spans="1:12" s="6" customFormat="1" x14ac:dyDescent="0.3"/>
    <row r="9" spans="1:12" s="6" customFormat="1" x14ac:dyDescent="0.3"/>
    <row r="10" spans="1:12" s="6" customFormat="1" ht="18" x14ac:dyDescent="0.35">
      <c r="A10" s="8" t="s">
        <v>20</v>
      </c>
      <c r="B10" s="8"/>
      <c r="C10" s="8"/>
      <c r="D10" s="8"/>
      <c r="E10" s="7"/>
      <c r="F10" s="7"/>
      <c r="G10" s="7"/>
    </row>
    <row r="11" spans="1:12" s="6" customFormat="1" x14ac:dyDescent="0.3"/>
    <row r="12" spans="1:12" s="6" customFormat="1" ht="15.6" x14ac:dyDescent="0.35">
      <c r="A12" s="6" t="s">
        <v>107</v>
      </c>
    </row>
    <row r="13" spans="1:12" s="6" customFormat="1" x14ac:dyDescent="0.3"/>
    <row r="14" spans="1:12" s="6" customFormat="1" x14ac:dyDescent="0.3">
      <c r="A14" s="6" t="s">
        <v>76</v>
      </c>
    </row>
    <row r="15" spans="1:12" s="6" customFormat="1" ht="15" thickBot="1" x14ac:dyDescent="0.35"/>
    <row r="16" spans="1:12" ht="72" customHeight="1" thickBot="1" x14ac:dyDescent="0.35">
      <c r="A16" s="3" t="s">
        <v>15</v>
      </c>
      <c r="B16" s="4" t="s">
        <v>12</v>
      </c>
      <c r="C16" s="2" t="s">
        <v>13</v>
      </c>
      <c r="D16" s="52" t="s">
        <v>14</v>
      </c>
      <c r="E16" s="31" t="s">
        <v>16</v>
      </c>
      <c r="F16" s="9" t="s">
        <v>17</v>
      </c>
      <c r="G16" s="42" t="s">
        <v>0</v>
      </c>
      <c r="H16" s="2" t="s">
        <v>18</v>
      </c>
      <c r="I16" s="1" t="s">
        <v>19</v>
      </c>
      <c r="K16" s="9"/>
      <c r="L16" s="10"/>
    </row>
    <row r="17" spans="1:8" s="6" customFormat="1" x14ac:dyDescent="0.3"/>
    <row r="18" spans="1:8" s="6" customFormat="1" ht="15.6" x14ac:dyDescent="0.35">
      <c r="A18" s="6" t="s">
        <v>119</v>
      </c>
    </row>
    <row r="19" spans="1:8" s="6" customFormat="1" ht="31.5" customHeight="1" x14ac:dyDescent="0.3">
      <c r="A19" s="81" t="s">
        <v>92</v>
      </c>
      <c r="B19" s="81"/>
      <c r="C19" s="81"/>
      <c r="D19" s="81"/>
      <c r="E19" s="81"/>
      <c r="F19" s="81"/>
      <c r="G19" s="81"/>
      <c r="H19" s="81"/>
    </row>
    <row r="20" spans="1:8" s="6" customFormat="1" x14ac:dyDescent="0.3"/>
    <row r="21" spans="1:8" s="6" customFormat="1" x14ac:dyDescent="0.3"/>
    <row r="22" spans="1:8" s="6" customFormat="1" ht="15.6" x14ac:dyDescent="0.35">
      <c r="B22" s="6" t="s">
        <v>132</v>
      </c>
      <c r="C22" s="6" t="s">
        <v>133</v>
      </c>
    </row>
    <row r="23" spans="1:8" s="6" customFormat="1" x14ac:dyDescent="0.3"/>
    <row r="24" spans="1:8" s="6" customFormat="1" x14ac:dyDescent="0.3"/>
    <row r="25" spans="1:8" s="6" customFormat="1" x14ac:dyDescent="0.3"/>
    <row r="26" spans="1:8" s="6" customFormat="1" x14ac:dyDescent="0.3"/>
    <row r="27" spans="1:8" s="6" customFormat="1" x14ac:dyDescent="0.3"/>
    <row r="28" spans="1:8" s="6" customFormat="1" ht="18" x14ac:dyDescent="0.35">
      <c r="B28" s="7"/>
      <c r="C28" s="7"/>
      <c r="D28" s="7"/>
      <c r="E28" s="7"/>
      <c r="F28" s="7"/>
      <c r="G28" s="7"/>
    </row>
    <row r="29" spans="1:8" s="6" customFormat="1" x14ac:dyDescent="0.3"/>
    <row r="30" spans="1:8" s="6" customFormat="1" x14ac:dyDescent="0.3"/>
    <row r="31" spans="1:8" s="6" customFormat="1" x14ac:dyDescent="0.3"/>
    <row r="32" spans="1:8" s="6" customFormat="1" x14ac:dyDescent="0.3"/>
    <row r="33" s="6" customFormat="1" x14ac:dyDescent="0.3"/>
    <row r="34" s="6" customFormat="1" x14ac:dyDescent="0.3"/>
    <row r="35" s="6" customFormat="1" x14ac:dyDescent="0.3"/>
    <row r="36" s="6" customFormat="1" x14ac:dyDescent="0.3"/>
    <row r="37" s="6" customFormat="1" x14ac:dyDescent="0.3"/>
    <row r="38" s="6" customFormat="1" x14ac:dyDescent="0.3"/>
    <row r="39" s="6" customFormat="1" x14ac:dyDescent="0.3"/>
    <row r="40" s="6" customFormat="1" x14ac:dyDescent="0.3"/>
    <row r="41" s="6" customFormat="1" x14ac:dyDescent="0.3"/>
    <row r="42" s="6" customFormat="1" x14ac:dyDescent="0.3"/>
    <row r="43" s="6" customFormat="1" x14ac:dyDescent="0.3"/>
    <row r="44" s="6" customFormat="1" x14ac:dyDescent="0.3"/>
    <row r="45" s="6" customFormat="1" x14ac:dyDescent="0.3"/>
    <row r="46" s="6" customFormat="1" x14ac:dyDescent="0.3"/>
    <row r="47" s="6" customFormat="1" x14ac:dyDescent="0.3"/>
    <row r="48" s="6" customFormat="1" x14ac:dyDescent="0.3"/>
    <row r="49" s="6" customFormat="1" x14ac:dyDescent="0.3"/>
    <row r="50" s="6" customFormat="1" x14ac:dyDescent="0.3"/>
  </sheetData>
  <mergeCells count="1">
    <mergeCell ref="A19:H19"/>
  </mergeCells>
  <pageMargins left="0.7" right="0.7" top="0.75" bottom="0.75" header="0.3" footer="0.3"/>
  <pageSetup paperSize="9" orientation="landscape" r:id="rId1"/>
  <headerFooter>
    <oddHeader>&amp;CPage 2</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A4B66-3756-4857-A8D3-25C8C48ACC67}">
  <dimension ref="A1:AH66"/>
  <sheetViews>
    <sheetView topLeftCell="A27" zoomScaleNormal="100" workbookViewId="0">
      <selection activeCell="A21" sqref="A21:F21"/>
    </sheetView>
  </sheetViews>
  <sheetFormatPr defaultColWidth="11.5546875" defaultRowHeight="14.4" x14ac:dyDescent="0.3"/>
  <cols>
    <col min="1" max="1" width="16.5546875" customWidth="1"/>
    <col min="2" max="2" width="13.33203125" customWidth="1"/>
    <col min="3" max="3" width="16" customWidth="1"/>
    <col min="4" max="4" width="20" customWidth="1"/>
    <col min="5" max="5" width="15" customWidth="1"/>
    <col min="6" max="6" width="24.44140625" style="5" customWidth="1"/>
    <col min="7" max="7" width="26.109375" customWidth="1"/>
    <col min="8" max="8" width="12.109375" customWidth="1"/>
    <col min="9" max="32" width="11.44140625" style="6"/>
  </cols>
  <sheetData>
    <row r="1" spans="1:8" s="6" customFormat="1" x14ac:dyDescent="0.3">
      <c r="F1" s="11"/>
    </row>
    <row r="2" spans="1:8" s="6" customFormat="1" x14ac:dyDescent="0.3">
      <c r="F2" s="11"/>
    </row>
    <row r="3" spans="1:8" s="6" customFormat="1" x14ac:dyDescent="0.3">
      <c r="F3" s="11"/>
    </row>
    <row r="4" spans="1:8" s="6" customFormat="1" x14ac:dyDescent="0.3">
      <c r="F4" s="11"/>
    </row>
    <row r="5" spans="1:8" s="6" customFormat="1" x14ac:dyDescent="0.3">
      <c r="F5" s="11"/>
    </row>
    <row r="6" spans="1:8" s="6" customFormat="1" x14ac:dyDescent="0.3">
      <c r="F6" s="11"/>
    </row>
    <row r="7" spans="1:8" s="6" customFormat="1" x14ac:dyDescent="0.3">
      <c r="F7" s="11"/>
    </row>
    <row r="8" spans="1:8" s="6" customFormat="1" x14ac:dyDescent="0.3">
      <c r="F8" s="11"/>
    </row>
    <row r="9" spans="1:8" s="6" customFormat="1" x14ac:dyDescent="0.3">
      <c r="F9" s="11"/>
    </row>
    <row r="10" spans="1:8" s="6" customFormat="1" ht="18" x14ac:dyDescent="0.35">
      <c r="A10" s="84" t="s">
        <v>5</v>
      </c>
      <c r="B10" s="84"/>
      <c r="C10" s="84"/>
      <c r="D10" s="84"/>
      <c r="E10" s="84"/>
      <c r="F10" s="84"/>
      <c r="G10" s="84"/>
    </row>
    <row r="11" spans="1:8" s="6" customFormat="1" x14ac:dyDescent="0.3">
      <c r="F11" s="11"/>
    </row>
    <row r="12" spans="1:8" s="6" customFormat="1" ht="18" x14ac:dyDescent="0.35">
      <c r="A12" s="12" t="s">
        <v>11</v>
      </c>
      <c r="F12" s="11"/>
    </row>
    <row r="13" spans="1:8" s="6" customFormat="1" x14ac:dyDescent="0.3">
      <c r="F13" s="11"/>
    </row>
    <row r="14" spans="1:8" s="6" customFormat="1" ht="15" customHeight="1" x14ac:dyDescent="0.35">
      <c r="B14" s="13">
        <v>29.5</v>
      </c>
      <c r="C14" s="6" t="s">
        <v>104</v>
      </c>
      <c r="E14" s="14"/>
      <c r="F14" s="11"/>
    </row>
    <row r="15" spans="1:8" s="6" customFormat="1" x14ac:dyDescent="0.3">
      <c r="F15" s="11"/>
    </row>
    <row r="16" spans="1:8" x14ac:dyDescent="0.3">
      <c r="A16" s="43" t="s">
        <v>9</v>
      </c>
      <c r="B16" s="51"/>
      <c r="C16" s="6"/>
      <c r="D16" s="6"/>
      <c r="E16" s="6"/>
      <c r="F16" s="11"/>
      <c r="G16" s="6"/>
      <c r="H16" s="6"/>
    </row>
    <row r="17" spans="1:32" s="6" customFormat="1" x14ac:dyDescent="0.3">
      <c r="A17" s="14"/>
      <c r="F17" s="11"/>
    </row>
    <row r="18" spans="1:32" s="6" customFormat="1" ht="14.4" customHeight="1" x14ac:dyDescent="0.3">
      <c r="A18" s="81" t="s">
        <v>103</v>
      </c>
      <c r="B18" s="81"/>
      <c r="C18" s="81"/>
      <c r="D18" s="81"/>
      <c r="E18" s="81"/>
      <c r="F18" s="81"/>
    </row>
    <row r="19" spans="1:32" s="6" customFormat="1" ht="26.4" customHeight="1" x14ac:dyDescent="0.3">
      <c r="A19" s="83" t="s">
        <v>122</v>
      </c>
      <c r="B19" s="83"/>
      <c r="C19" s="83"/>
      <c r="D19" s="83"/>
      <c r="E19" s="83"/>
      <c r="F19" s="83"/>
    </row>
    <row r="20" spans="1:32" s="6" customFormat="1" ht="15" customHeight="1" x14ac:dyDescent="0.3">
      <c r="A20" s="32"/>
      <c r="B20" s="32"/>
      <c r="C20" s="32"/>
      <c r="D20" s="32"/>
      <c r="E20" s="32"/>
      <c r="F20" s="33"/>
    </row>
    <row r="21" spans="1:32" s="6" customFormat="1" ht="31.5" customHeight="1" x14ac:dyDescent="0.3">
      <c r="A21" s="81" t="s">
        <v>136</v>
      </c>
      <c r="B21" s="81"/>
      <c r="C21" s="81"/>
      <c r="D21" s="81"/>
      <c r="E21" s="81"/>
      <c r="F21" s="81"/>
    </row>
    <row r="22" spans="1:32" s="6" customFormat="1" x14ac:dyDescent="0.3">
      <c r="F22" s="11"/>
    </row>
    <row r="23" spans="1:32" s="6" customFormat="1" ht="52.5" customHeight="1" x14ac:dyDescent="0.35">
      <c r="A23" s="43" t="s">
        <v>30</v>
      </c>
      <c r="B23" s="51"/>
      <c r="C23" s="51"/>
      <c r="D23" s="15"/>
      <c r="E23" s="15"/>
      <c r="F23" s="16"/>
    </row>
    <row r="24" spans="1:32" ht="40.5" customHeight="1" x14ac:dyDescent="0.3">
      <c r="A24" s="81" t="s">
        <v>77</v>
      </c>
      <c r="B24" s="81"/>
      <c r="C24" s="81"/>
      <c r="D24" s="81"/>
      <c r="E24" s="81"/>
      <c r="F24" s="81"/>
      <c r="G24" s="6"/>
      <c r="H24" s="6"/>
      <c r="AF24"/>
    </row>
    <row r="25" spans="1:32" ht="33" customHeight="1" x14ac:dyDescent="0.3">
      <c r="A25" s="81" t="s">
        <v>118</v>
      </c>
      <c r="B25" s="81"/>
      <c r="C25" s="81"/>
      <c r="D25" s="81"/>
      <c r="E25" s="81"/>
      <c r="F25" s="81"/>
      <c r="G25" s="6"/>
      <c r="H25" s="6"/>
      <c r="AF25"/>
    </row>
    <row r="26" spans="1:32" ht="33" customHeight="1" x14ac:dyDescent="0.3">
      <c r="A26" s="81" t="s">
        <v>78</v>
      </c>
      <c r="B26" s="81"/>
      <c r="C26" s="81"/>
      <c r="D26" s="81"/>
      <c r="E26" s="81"/>
      <c r="F26" s="81"/>
      <c r="G26" s="6"/>
      <c r="H26" s="6"/>
      <c r="AF26"/>
    </row>
    <row r="27" spans="1:32" ht="33" customHeight="1" x14ac:dyDescent="0.3">
      <c r="A27" s="81" t="s">
        <v>85</v>
      </c>
      <c r="B27" s="81"/>
      <c r="C27" s="81"/>
      <c r="D27" s="81"/>
      <c r="E27" s="81"/>
      <c r="F27" s="81"/>
      <c r="G27" s="6"/>
    </row>
    <row r="28" spans="1:32" s="6" customFormat="1" x14ac:dyDescent="0.3">
      <c r="A28" s="81" t="s">
        <v>86</v>
      </c>
      <c r="B28" s="81"/>
      <c r="C28" s="81"/>
      <c r="D28" s="81"/>
      <c r="E28" s="81"/>
      <c r="F28" s="81"/>
    </row>
    <row r="29" spans="1:32" x14ac:dyDescent="0.3">
      <c r="A29" s="6"/>
      <c r="B29" s="6"/>
      <c r="C29" s="6"/>
      <c r="D29" s="6"/>
      <c r="E29" s="6"/>
      <c r="F29" s="11"/>
      <c r="G29" s="6"/>
      <c r="H29" s="6"/>
    </row>
    <row r="30" spans="1:32" s="6" customFormat="1" ht="56.4" customHeight="1" x14ac:dyDescent="0.3">
      <c r="A30" s="10"/>
      <c r="B30" s="48" t="s">
        <v>34</v>
      </c>
      <c r="C30" s="50" t="s">
        <v>32</v>
      </c>
      <c r="D30" s="50" t="s">
        <v>33</v>
      </c>
      <c r="E30" s="50" t="s">
        <v>31</v>
      </c>
      <c r="F30" s="49" t="s">
        <v>106</v>
      </c>
    </row>
    <row r="31" spans="1:32" s="6" customFormat="1" ht="30" customHeight="1" x14ac:dyDescent="0.3">
      <c r="A31" s="17"/>
      <c r="B31" s="38">
        <v>29.5</v>
      </c>
      <c r="C31" s="29"/>
      <c r="D31" s="29"/>
      <c r="E31" s="29"/>
      <c r="F31" s="39">
        <f>B31*C31*D31*E31/1000</f>
        <v>0</v>
      </c>
    </row>
    <row r="32" spans="1:32" s="6" customFormat="1" ht="15" customHeight="1" x14ac:dyDescent="0.3">
      <c r="B32" s="18"/>
      <c r="C32" s="18" t="s">
        <v>91</v>
      </c>
      <c r="D32" s="18"/>
    </row>
    <row r="33" spans="1:34" s="6" customFormat="1" x14ac:dyDescent="0.3">
      <c r="F33" s="11"/>
    </row>
    <row r="34" spans="1:34" s="6" customFormat="1" ht="37.950000000000003" customHeight="1" x14ac:dyDescent="0.3">
      <c r="A34" s="43" t="s">
        <v>41</v>
      </c>
      <c r="B34" s="19" t="s">
        <v>63</v>
      </c>
      <c r="F34" s="11"/>
    </row>
    <row r="35" spans="1:34" s="6" customFormat="1" ht="34.200000000000003" customHeight="1" x14ac:dyDescent="0.3">
      <c r="B35" s="6" t="s">
        <v>47</v>
      </c>
      <c r="F35" s="11"/>
    </row>
    <row r="36" spans="1:34" x14ac:dyDescent="0.3">
      <c r="A36" s="6"/>
      <c r="B36" s="6" t="s">
        <v>45</v>
      </c>
      <c r="C36" s="6" t="s">
        <v>46</v>
      </c>
      <c r="D36" s="6" t="s">
        <v>48</v>
      </c>
      <c r="E36" s="6"/>
      <c r="F36" s="11"/>
      <c r="G36" s="6"/>
      <c r="H36" s="6"/>
      <c r="AG36" s="6"/>
      <c r="AH36" s="6"/>
    </row>
    <row r="37" spans="1:34" x14ac:dyDescent="0.3">
      <c r="A37" s="6"/>
      <c r="B37" s="6" t="s">
        <v>45</v>
      </c>
      <c r="C37" s="6" t="s">
        <v>130</v>
      </c>
      <c r="D37" s="11" t="s">
        <v>131</v>
      </c>
      <c r="E37" s="6" t="s">
        <v>105</v>
      </c>
      <c r="F37" s="6"/>
      <c r="G37" s="6"/>
      <c r="H37" s="6"/>
    </row>
    <row r="38" spans="1:34" x14ac:dyDescent="0.3">
      <c r="A38" s="6"/>
      <c r="B38" s="6"/>
      <c r="C38" s="6"/>
      <c r="D38" s="6"/>
      <c r="E38" s="11" t="s">
        <v>93</v>
      </c>
      <c r="F38" s="11"/>
      <c r="G38" s="6"/>
      <c r="H38" s="6"/>
    </row>
    <row r="39" spans="1:34" x14ac:dyDescent="0.3">
      <c r="A39" s="6"/>
      <c r="B39" s="82" t="s">
        <v>62</v>
      </c>
      <c r="C39" s="82"/>
      <c r="D39" s="82"/>
      <c r="E39" s="82"/>
      <c r="F39" s="82"/>
      <c r="G39" s="6"/>
      <c r="H39" s="6"/>
    </row>
    <row r="40" spans="1:34" x14ac:dyDescent="0.3">
      <c r="A40" s="6"/>
      <c r="B40" s="6"/>
      <c r="C40" s="6"/>
      <c r="D40" s="6"/>
      <c r="E40" s="6"/>
      <c r="F40" s="11"/>
      <c r="G40" s="6"/>
      <c r="H40" s="6"/>
    </row>
    <row r="41" spans="1:34" s="6" customFormat="1" x14ac:dyDescent="0.3">
      <c r="F41" s="11"/>
    </row>
    <row r="42" spans="1:34" s="6" customFormat="1" x14ac:dyDescent="0.3">
      <c r="F42" s="11"/>
    </row>
    <row r="43" spans="1:34" s="6" customFormat="1" x14ac:dyDescent="0.3">
      <c r="F43" s="11"/>
    </row>
    <row r="44" spans="1:34" s="6" customFormat="1" ht="14.25" customHeight="1" x14ac:dyDescent="0.3">
      <c r="F44" s="11"/>
    </row>
    <row r="45" spans="1:34" s="6" customFormat="1" ht="28.5" customHeight="1" x14ac:dyDescent="0.3">
      <c r="F45" s="11"/>
    </row>
    <row r="46" spans="1:34" s="6" customFormat="1" x14ac:dyDescent="0.3">
      <c r="F46" s="11"/>
    </row>
    <row r="47" spans="1:34" s="6" customFormat="1" x14ac:dyDescent="0.3">
      <c r="F47" s="11"/>
    </row>
    <row r="48" spans="1:34" s="6" customFormat="1" x14ac:dyDescent="0.3">
      <c r="F48" s="11"/>
    </row>
    <row r="49" spans="1:7" s="6" customFormat="1" x14ac:dyDescent="0.3">
      <c r="F49" s="11"/>
    </row>
    <row r="50" spans="1:7" s="6" customFormat="1" x14ac:dyDescent="0.3">
      <c r="F50" s="11"/>
    </row>
    <row r="51" spans="1:7" s="6" customFormat="1" x14ac:dyDescent="0.3">
      <c r="F51" s="11"/>
    </row>
    <row r="52" spans="1:7" s="6" customFormat="1" x14ac:dyDescent="0.3">
      <c r="F52" s="11"/>
    </row>
    <row r="53" spans="1:7" s="6" customFormat="1" x14ac:dyDescent="0.3">
      <c r="F53" s="11"/>
    </row>
    <row r="54" spans="1:7" s="6" customFormat="1" x14ac:dyDescent="0.3">
      <c r="F54" s="11"/>
    </row>
    <row r="55" spans="1:7" s="6" customFormat="1" x14ac:dyDescent="0.3">
      <c r="F55" s="11"/>
    </row>
    <row r="56" spans="1:7" s="6" customFormat="1" x14ac:dyDescent="0.3">
      <c r="F56" s="11"/>
    </row>
    <row r="57" spans="1:7" s="6" customFormat="1" x14ac:dyDescent="0.3">
      <c r="F57" s="11"/>
    </row>
    <row r="58" spans="1:7" s="6" customFormat="1" x14ac:dyDescent="0.3">
      <c r="F58" s="11"/>
    </row>
    <row r="59" spans="1:7" s="6" customFormat="1" x14ac:dyDescent="0.3">
      <c r="F59" s="11"/>
    </row>
    <row r="60" spans="1:7" s="6" customFormat="1" x14ac:dyDescent="0.3">
      <c r="F60" s="11"/>
    </row>
    <row r="61" spans="1:7" s="6" customFormat="1" x14ac:dyDescent="0.3">
      <c r="A61"/>
      <c r="B61"/>
      <c r="C61"/>
      <c r="D61"/>
      <c r="E61"/>
      <c r="F61" s="5"/>
      <c r="G61"/>
    </row>
    <row r="62" spans="1:7" s="6" customFormat="1" x14ac:dyDescent="0.3">
      <c r="A62"/>
      <c r="B62"/>
      <c r="C62"/>
      <c r="D62"/>
      <c r="E62"/>
      <c r="F62" s="5"/>
      <c r="G62"/>
    </row>
    <row r="63" spans="1:7" s="6" customFormat="1" x14ac:dyDescent="0.3">
      <c r="A63"/>
      <c r="B63"/>
      <c r="C63"/>
      <c r="D63"/>
      <c r="E63"/>
      <c r="F63" s="5"/>
      <c r="G63"/>
    </row>
    <row r="64" spans="1:7" s="6" customFormat="1" x14ac:dyDescent="0.3">
      <c r="A64"/>
      <c r="B64"/>
      <c r="C64"/>
      <c r="D64"/>
      <c r="E64"/>
      <c r="F64" s="5"/>
      <c r="G64"/>
    </row>
    <row r="65" spans="1:7" s="6" customFormat="1" x14ac:dyDescent="0.3">
      <c r="A65"/>
      <c r="B65"/>
      <c r="C65"/>
      <c r="D65"/>
      <c r="E65"/>
      <c r="F65" s="5"/>
      <c r="G65"/>
    </row>
    <row r="66" spans="1:7" s="6" customFormat="1" x14ac:dyDescent="0.3">
      <c r="A66"/>
      <c r="B66"/>
      <c r="C66"/>
      <c r="D66"/>
      <c r="E66"/>
      <c r="F66" s="5"/>
      <c r="G66"/>
    </row>
  </sheetData>
  <sheetProtection formatCells="0"/>
  <mergeCells count="10">
    <mergeCell ref="A10:G10"/>
    <mergeCell ref="A24:F24"/>
    <mergeCell ref="A25:F25"/>
    <mergeCell ref="A26:F26"/>
    <mergeCell ref="A27:F27"/>
    <mergeCell ref="A28:F28"/>
    <mergeCell ref="B39:F39"/>
    <mergeCell ref="A21:F21"/>
    <mergeCell ref="A19:F19"/>
    <mergeCell ref="A18:F18"/>
  </mergeCells>
  <hyperlinks>
    <hyperlink ref="A19:F19" r:id="rId1" display="Toutefois, ces valeurs évoluent constamment, nous prendrons donc pour référence les valeurs publiées dans la base empreinte de l'ADEME, mises à jour en 2023.  " xr:uid="{9769B4E6-0A2D-4B93-9947-806A816955B3}"/>
  </hyperlinks>
  <pageMargins left="0.70866141732283472" right="0.70866141732283472" top="0.74803149606299213" bottom="0.74803149606299213" header="0.31496062992125984" footer="0.31496062992125984"/>
  <pageSetup paperSize="9" scale="95" orientation="landscape" r:id="rId2"/>
  <headerFooter>
    <oddHeader>&amp;CPage 3</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45456-0072-4ED7-8DDB-9BC8039E9658}">
  <dimension ref="A1:AC55"/>
  <sheetViews>
    <sheetView topLeftCell="A13" zoomScaleNormal="100" workbookViewId="0">
      <selection activeCell="C13" sqref="C13"/>
    </sheetView>
  </sheetViews>
  <sheetFormatPr defaultColWidth="11.5546875" defaultRowHeight="14.4" x14ac:dyDescent="0.3"/>
  <cols>
    <col min="1" max="6" width="17.6640625" customWidth="1"/>
    <col min="7" max="7" width="10.109375" style="6" customWidth="1"/>
    <col min="8" max="8" width="29.6640625" style="6" customWidth="1"/>
    <col min="9" max="29" width="11.44140625" style="6"/>
  </cols>
  <sheetData>
    <row r="1" spans="1:8" s="6" customFormat="1" x14ac:dyDescent="0.3"/>
    <row r="2" spans="1:8" s="6" customFormat="1" x14ac:dyDescent="0.3"/>
    <row r="3" spans="1:8" s="6" customFormat="1" x14ac:dyDescent="0.3"/>
    <row r="4" spans="1:8" s="6" customFormat="1" x14ac:dyDescent="0.3"/>
    <row r="5" spans="1:8" s="6" customFormat="1" x14ac:dyDescent="0.3"/>
    <row r="6" spans="1:8" s="6" customFormat="1" x14ac:dyDescent="0.3"/>
    <row r="7" spans="1:8" s="6" customFormat="1" x14ac:dyDescent="0.3"/>
    <row r="8" spans="1:8" s="6" customFormat="1" x14ac:dyDescent="0.3"/>
    <row r="9" spans="1:8" s="6" customFormat="1" ht="18" x14ac:dyDescent="0.35">
      <c r="A9" s="84" t="s">
        <v>6</v>
      </c>
      <c r="B9" s="84"/>
      <c r="C9" s="84"/>
      <c r="D9" s="84"/>
      <c r="E9" s="84"/>
      <c r="F9" s="84"/>
      <c r="G9" s="28"/>
    </row>
    <row r="10" spans="1:8" s="6" customFormat="1" x14ac:dyDescent="0.3">
      <c r="A10" s="20"/>
      <c r="B10" s="20"/>
      <c r="C10" s="20"/>
      <c r="D10" s="20"/>
      <c r="E10" s="20"/>
      <c r="F10" s="20"/>
    </row>
    <row r="11" spans="1:8" s="6" customFormat="1" ht="18" x14ac:dyDescent="0.35">
      <c r="A11" s="12" t="s">
        <v>21</v>
      </c>
      <c r="B11" s="20"/>
      <c r="C11" s="20"/>
      <c r="D11" s="20"/>
      <c r="E11" s="20"/>
      <c r="F11" s="20"/>
      <c r="G11" s="20"/>
    </row>
    <row r="12" spans="1:8" s="6" customFormat="1" ht="15" thickBot="1" x14ac:dyDescent="0.35">
      <c r="E12" s="20"/>
      <c r="F12" s="20"/>
      <c r="G12" s="20"/>
    </row>
    <row r="13" spans="1:8" ht="75" thickBot="1" x14ac:dyDescent="0.35">
      <c r="A13" s="40" t="s">
        <v>1</v>
      </c>
      <c r="B13" s="40" t="s">
        <v>0</v>
      </c>
      <c r="C13" s="41" t="s">
        <v>137</v>
      </c>
      <c r="D13" s="41" t="s">
        <v>8</v>
      </c>
      <c r="E13" s="42" t="s">
        <v>4</v>
      </c>
      <c r="F13" s="42" t="s">
        <v>115</v>
      </c>
    </row>
    <row r="14" spans="1:8" ht="15.6" x14ac:dyDescent="0.3">
      <c r="A14" s="74" t="s">
        <v>2</v>
      </c>
      <c r="B14" s="74">
        <v>3.1</v>
      </c>
      <c r="C14" s="75"/>
      <c r="D14" s="76"/>
      <c r="E14" s="77" t="e">
        <f xml:space="preserve"> C14/D14</f>
        <v>#DIV/0!</v>
      </c>
      <c r="F14" s="78" t="e">
        <f t="shared" ref="F14:F22" si="0">E14*B14*1000</f>
        <v>#DIV/0!</v>
      </c>
      <c r="H14" s="14"/>
    </row>
    <row r="15" spans="1:8" ht="15.6" x14ac:dyDescent="0.3">
      <c r="A15" s="38" t="s">
        <v>3</v>
      </c>
      <c r="B15" s="38">
        <v>2.64</v>
      </c>
      <c r="C15" s="29"/>
      <c r="D15" s="29"/>
      <c r="E15" s="39" t="e">
        <f t="shared" ref="E15:E22" si="1">C15/D15</f>
        <v>#DIV/0!</v>
      </c>
      <c r="F15" s="73" t="e">
        <f t="shared" si="0"/>
        <v>#DIV/0!</v>
      </c>
      <c r="H15" s="14"/>
    </row>
    <row r="16" spans="1:8" ht="15.6" x14ac:dyDescent="0.3">
      <c r="A16" s="38" t="s">
        <v>121</v>
      </c>
      <c r="B16" s="38">
        <v>1.22</v>
      </c>
      <c r="C16" s="29"/>
      <c r="D16" s="29"/>
      <c r="E16" s="39" t="e">
        <f t="shared" si="1"/>
        <v>#DIV/0!</v>
      </c>
      <c r="F16" s="73" t="e">
        <f t="shared" si="0"/>
        <v>#DIV/0!</v>
      </c>
      <c r="H16" s="14"/>
    </row>
    <row r="17" spans="1:8" ht="15.6" x14ac:dyDescent="0.3">
      <c r="A17" s="38" t="s">
        <v>127</v>
      </c>
      <c r="B17" s="38">
        <v>0.54</v>
      </c>
      <c r="C17" s="29"/>
      <c r="D17" s="29"/>
      <c r="E17" s="39" t="e">
        <f t="shared" si="1"/>
        <v>#DIV/0!</v>
      </c>
      <c r="F17" s="39" t="e">
        <f t="shared" si="0"/>
        <v>#DIV/0!</v>
      </c>
      <c r="H17" s="14"/>
    </row>
    <row r="18" spans="1:8" s="6" customFormat="1" ht="15.6" x14ac:dyDescent="0.3">
      <c r="A18" s="38" t="s">
        <v>125</v>
      </c>
      <c r="B18" s="38">
        <v>3.27</v>
      </c>
      <c r="C18" s="29"/>
      <c r="D18" s="29"/>
      <c r="E18" s="39" t="e">
        <f t="shared" si="1"/>
        <v>#DIV/0!</v>
      </c>
      <c r="F18" s="39" t="e">
        <f t="shared" si="0"/>
        <v>#DIV/0!</v>
      </c>
    </row>
    <row r="19" spans="1:8" s="6" customFormat="1" ht="15.6" x14ac:dyDescent="0.3">
      <c r="A19" s="38" t="s">
        <v>126</v>
      </c>
      <c r="B19" s="38">
        <v>2.95</v>
      </c>
      <c r="C19" s="29"/>
      <c r="D19" s="29"/>
      <c r="E19" s="39" t="e">
        <f t="shared" si="1"/>
        <v>#DIV/0!</v>
      </c>
      <c r="F19" s="39" t="e">
        <f t="shared" si="0"/>
        <v>#DIV/0!</v>
      </c>
    </row>
    <row r="20" spans="1:8" ht="15.6" x14ac:dyDescent="0.3">
      <c r="A20" s="38" t="s">
        <v>124</v>
      </c>
      <c r="B20" s="38">
        <v>0.61</v>
      </c>
      <c r="C20" s="29"/>
      <c r="D20" s="29"/>
      <c r="E20" s="39" t="e">
        <f t="shared" si="1"/>
        <v>#DIV/0!</v>
      </c>
      <c r="F20" s="39" t="e">
        <f t="shared" si="0"/>
        <v>#DIV/0!</v>
      </c>
    </row>
    <row r="21" spans="1:8" s="6" customFormat="1" ht="15.6" x14ac:dyDescent="0.3">
      <c r="A21" s="38" t="s">
        <v>128</v>
      </c>
      <c r="B21" s="38">
        <v>0.05</v>
      </c>
      <c r="C21" s="29"/>
      <c r="D21" s="29"/>
      <c r="E21" s="39" t="e">
        <f t="shared" si="1"/>
        <v>#DIV/0!</v>
      </c>
      <c r="F21" s="39" t="e">
        <f t="shared" si="0"/>
        <v>#DIV/0!</v>
      </c>
    </row>
    <row r="22" spans="1:8" s="6" customFormat="1" ht="43.2" x14ac:dyDescent="0.3">
      <c r="A22" s="48" t="s">
        <v>129</v>
      </c>
      <c r="B22" s="38">
        <v>2.77</v>
      </c>
      <c r="C22" s="29"/>
      <c r="D22" s="29"/>
      <c r="E22" s="39" t="e">
        <f t="shared" si="1"/>
        <v>#DIV/0!</v>
      </c>
      <c r="F22" s="39" t="e">
        <f t="shared" si="0"/>
        <v>#DIV/0!</v>
      </c>
    </row>
    <row r="23" spans="1:8" s="6" customFormat="1" ht="6.75" customHeight="1" x14ac:dyDescent="0.3">
      <c r="A23" s="21"/>
      <c r="B23" s="21"/>
      <c r="F23" s="11"/>
    </row>
    <row r="24" spans="1:8" s="6" customFormat="1" ht="15.6" x14ac:dyDescent="0.3">
      <c r="A24" s="22" t="s">
        <v>87</v>
      </c>
      <c r="B24" s="21"/>
      <c r="D24" s="21"/>
      <c r="F24" s="11"/>
    </row>
    <row r="25" spans="1:8" s="6" customFormat="1" ht="31.5" customHeight="1" x14ac:dyDescent="0.3">
      <c r="A25" s="85" t="s">
        <v>22</v>
      </c>
      <c r="B25" s="85"/>
      <c r="C25" s="85"/>
      <c r="D25" s="85"/>
      <c r="E25" s="85"/>
      <c r="F25" s="85"/>
      <c r="G25" s="85"/>
    </row>
    <row r="26" spans="1:8" s="6" customFormat="1" ht="30" customHeight="1" x14ac:dyDescent="0.3">
      <c r="A26" s="86" t="s">
        <v>138</v>
      </c>
      <c r="B26" s="86"/>
      <c r="C26" s="86"/>
      <c r="D26" s="86"/>
      <c r="E26" s="86"/>
      <c r="F26" s="86"/>
      <c r="G26" s="86"/>
    </row>
    <row r="27" spans="1:8" s="6" customFormat="1" ht="15.6" x14ac:dyDescent="0.3">
      <c r="A27" s="23" t="s">
        <v>80</v>
      </c>
      <c r="D27" s="21"/>
      <c r="F27" s="11"/>
    </row>
    <row r="28" spans="1:8" s="6" customFormat="1" x14ac:dyDescent="0.3">
      <c r="A28" s="14" t="s">
        <v>79</v>
      </c>
      <c r="F28" s="11"/>
    </row>
    <row r="29" spans="1:8" s="6" customFormat="1" x14ac:dyDescent="0.3"/>
    <row r="30" spans="1:8" s="6" customFormat="1" x14ac:dyDescent="0.3"/>
    <row r="31" spans="1:8" s="6" customFormat="1" x14ac:dyDescent="0.3">
      <c r="A31" s="36" t="s">
        <v>120</v>
      </c>
      <c r="F31" s="11"/>
    </row>
    <row r="32" spans="1:8" s="6" customFormat="1" x14ac:dyDescent="0.3"/>
    <row r="33" s="6" customFormat="1" x14ac:dyDescent="0.3"/>
    <row r="34" s="6" customFormat="1" x14ac:dyDescent="0.3"/>
    <row r="35" s="6" customFormat="1" x14ac:dyDescent="0.3"/>
    <row r="36" s="6" customFormat="1" x14ac:dyDescent="0.3"/>
    <row r="37" s="6" customFormat="1" x14ac:dyDescent="0.3"/>
    <row r="38" s="6" customFormat="1" x14ac:dyDescent="0.3"/>
    <row r="39" s="6" customFormat="1" x14ac:dyDescent="0.3"/>
    <row r="40" s="6" customFormat="1" x14ac:dyDescent="0.3"/>
    <row r="41" s="6" customFormat="1" x14ac:dyDescent="0.3"/>
    <row r="42" s="6" customFormat="1" x14ac:dyDescent="0.3"/>
    <row r="43" s="6" customFormat="1" x14ac:dyDescent="0.3"/>
    <row r="44" s="6" customFormat="1" x14ac:dyDescent="0.3"/>
    <row r="45" s="6" customFormat="1" x14ac:dyDescent="0.3"/>
    <row r="46" s="6" customFormat="1" x14ac:dyDescent="0.3"/>
    <row r="47" s="6" customFormat="1" x14ac:dyDescent="0.3"/>
    <row r="48" s="6" customFormat="1" x14ac:dyDescent="0.3"/>
    <row r="49" s="6" customFormat="1" x14ac:dyDescent="0.3"/>
    <row r="50" s="6" customFormat="1" x14ac:dyDescent="0.3"/>
    <row r="51" s="6" customFormat="1" x14ac:dyDescent="0.3"/>
    <row r="52" s="6" customFormat="1" x14ac:dyDescent="0.3"/>
    <row r="53" s="6" customFormat="1" x14ac:dyDescent="0.3"/>
    <row r="54" s="6" customFormat="1" x14ac:dyDescent="0.3"/>
    <row r="55" s="6" customFormat="1" x14ac:dyDescent="0.3"/>
  </sheetData>
  <mergeCells count="3">
    <mergeCell ref="A9:F9"/>
    <mergeCell ref="A25:G25"/>
    <mergeCell ref="A26:G26"/>
  </mergeCells>
  <hyperlinks>
    <hyperlink ref="A31" r:id="rId1" xr:uid="{84D2E3DF-AEE6-4631-A2F4-D6FD58BD2A58}"/>
  </hyperlinks>
  <pageMargins left="0.7" right="0.7" top="0.75" bottom="0.75" header="0.3" footer="0.3"/>
  <pageSetup paperSize="9" orientation="landscape" r:id="rId2"/>
  <headerFooter>
    <oddHeader>&amp;CPage 4</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71EC0-292A-4420-B88D-498EC5FF9BCB}">
  <dimension ref="A1:Z99"/>
  <sheetViews>
    <sheetView view="pageLayout" topLeftCell="A11" zoomScaleNormal="100" workbookViewId="0">
      <selection activeCell="F47" sqref="F47"/>
    </sheetView>
  </sheetViews>
  <sheetFormatPr defaultColWidth="11.5546875" defaultRowHeight="14.4" x14ac:dyDescent="0.3"/>
  <cols>
    <col min="1" max="1" width="17.44140625" customWidth="1"/>
    <col min="2" max="7" width="17.6640625" customWidth="1"/>
    <col min="9" max="9" width="29.6640625" style="6" customWidth="1"/>
    <col min="10" max="25" width="11.44140625" style="6"/>
  </cols>
  <sheetData>
    <row r="1" spans="1:7" s="6" customFormat="1" x14ac:dyDescent="0.3"/>
    <row r="2" spans="1:7" s="6" customFormat="1" x14ac:dyDescent="0.3"/>
    <row r="3" spans="1:7" s="6" customFormat="1" x14ac:dyDescent="0.3"/>
    <row r="4" spans="1:7" s="6" customFormat="1" x14ac:dyDescent="0.3"/>
    <row r="5" spans="1:7" s="6" customFormat="1" x14ac:dyDescent="0.3"/>
    <row r="6" spans="1:7" s="6" customFormat="1" x14ac:dyDescent="0.3"/>
    <row r="7" spans="1:7" s="6" customFormat="1" x14ac:dyDescent="0.3"/>
    <row r="8" spans="1:7" s="6" customFormat="1" x14ac:dyDescent="0.3"/>
    <row r="9" spans="1:7" s="6" customFormat="1" x14ac:dyDescent="0.3">
      <c r="G9" s="11"/>
    </row>
    <row r="10" spans="1:7" s="6" customFormat="1" ht="18" x14ac:dyDescent="0.35">
      <c r="A10" s="8" t="s">
        <v>7</v>
      </c>
      <c r="B10" s="8"/>
      <c r="C10" s="8"/>
      <c r="D10" s="8"/>
      <c r="E10" s="8"/>
      <c r="F10" s="8"/>
      <c r="G10" s="8"/>
    </row>
    <row r="11" spans="1:7" s="6" customFormat="1" x14ac:dyDescent="0.3">
      <c r="G11" s="11"/>
    </row>
    <row r="12" spans="1:7" s="6" customFormat="1" ht="34.5" customHeight="1" x14ac:dyDescent="0.35">
      <c r="A12" s="88" t="s">
        <v>23</v>
      </c>
      <c r="B12" s="88"/>
      <c r="C12" s="88"/>
      <c r="D12" s="88"/>
      <c r="E12" s="88"/>
      <c r="F12" s="88"/>
      <c r="G12" s="88"/>
    </row>
    <row r="13" spans="1:7" s="6" customFormat="1" ht="18" x14ac:dyDescent="0.35">
      <c r="A13" s="12"/>
      <c r="G13" s="11"/>
    </row>
    <row r="14" spans="1:7" s="6" customFormat="1" ht="27.75" customHeight="1" x14ac:dyDescent="0.3">
      <c r="A14" s="81" t="s">
        <v>88</v>
      </c>
      <c r="B14" s="81"/>
      <c r="C14" s="81"/>
      <c r="D14" s="81"/>
      <c r="E14" s="81"/>
      <c r="F14" s="81"/>
      <c r="G14" s="81"/>
    </row>
    <row r="15" spans="1:7" s="6" customFormat="1" ht="15" thickBot="1" x14ac:dyDescent="0.35">
      <c r="G15" s="11"/>
    </row>
    <row r="16" spans="1:7" ht="89.4" thickBot="1" x14ac:dyDescent="0.35">
      <c r="A16" s="44" t="s">
        <v>10</v>
      </c>
      <c r="B16" s="45" t="s">
        <v>1</v>
      </c>
      <c r="C16" s="45" t="s">
        <v>0</v>
      </c>
      <c r="D16" s="41" t="s">
        <v>137</v>
      </c>
      <c r="E16" s="46" t="s">
        <v>8</v>
      </c>
      <c r="F16" s="47" t="s">
        <v>4</v>
      </c>
      <c r="G16" s="47" t="s">
        <v>108</v>
      </c>
    </row>
    <row r="17" spans="1:9" ht="15.6" x14ac:dyDescent="0.3">
      <c r="A17" s="37"/>
      <c r="B17" s="38" t="s">
        <v>2</v>
      </c>
      <c r="C17" s="38">
        <v>3.1</v>
      </c>
      <c r="D17" s="29"/>
      <c r="E17" s="29"/>
      <c r="F17" s="39" t="e">
        <f xml:space="preserve"> D17/E17</f>
        <v>#DIV/0!</v>
      </c>
      <c r="G17" s="39" t="e">
        <f t="shared" ref="G17:G33" si="0">F17*C17*1000</f>
        <v>#DIV/0!</v>
      </c>
      <c r="H17" s="6"/>
      <c r="I17" s="14"/>
    </row>
    <row r="18" spans="1:9" ht="15.6" x14ac:dyDescent="0.3">
      <c r="A18" s="37"/>
      <c r="B18" s="38" t="s">
        <v>3</v>
      </c>
      <c r="C18" s="38">
        <v>2.64</v>
      </c>
      <c r="D18" s="29"/>
      <c r="E18" s="29"/>
      <c r="F18" s="39" t="e">
        <f t="shared" ref="F18:F33" si="1">D18/E18</f>
        <v>#DIV/0!</v>
      </c>
      <c r="G18" s="39" t="e">
        <f t="shared" si="0"/>
        <v>#DIV/0!</v>
      </c>
      <c r="H18" s="6"/>
      <c r="I18" s="14"/>
    </row>
    <row r="19" spans="1:9" ht="15.6" x14ac:dyDescent="0.3">
      <c r="A19" s="37"/>
      <c r="B19" s="38" t="s">
        <v>121</v>
      </c>
      <c r="C19" s="38">
        <v>1.22</v>
      </c>
      <c r="D19" s="29"/>
      <c r="E19" s="29"/>
      <c r="F19" s="39" t="e">
        <f t="shared" si="1"/>
        <v>#DIV/0!</v>
      </c>
      <c r="G19" s="39" t="e">
        <f t="shared" si="0"/>
        <v>#DIV/0!</v>
      </c>
      <c r="H19" s="6"/>
      <c r="I19" s="14"/>
    </row>
    <row r="20" spans="1:9" ht="15.6" x14ac:dyDescent="0.3">
      <c r="A20" s="37"/>
      <c r="B20" s="38" t="s">
        <v>127</v>
      </c>
      <c r="C20" s="38">
        <v>0.54</v>
      </c>
      <c r="D20" s="29"/>
      <c r="E20" s="29"/>
      <c r="F20" s="39" t="e">
        <f t="shared" si="1"/>
        <v>#DIV/0!</v>
      </c>
      <c r="G20" s="39" t="e">
        <f t="shared" si="0"/>
        <v>#DIV/0!</v>
      </c>
      <c r="H20" s="6"/>
      <c r="I20" s="14"/>
    </row>
    <row r="21" spans="1:9" ht="15.6" x14ac:dyDescent="0.3">
      <c r="A21" s="37"/>
      <c r="B21" s="38" t="s">
        <v>123</v>
      </c>
      <c r="C21" s="38">
        <v>3.47</v>
      </c>
      <c r="D21" s="29"/>
      <c r="E21" s="29"/>
      <c r="F21" s="39" t="e">
        <f t="shared" si="1"/>
        <v>#DIV/0!</v>
      </c>
      <c r="G21" s="39" t="e">
        <f t="shared" si="0"/>
        <v>#DIV/0!</v>
      </c>
      <c r="H21" s="6"/>
      <c r="I21" s="14"/>
    </row>
    <row r="22" spans="1:9" s="6" customFormat="1" ht="15.6" x14ac:dyDescent="0.3">
      <c r="A22" s="37"/>
      <c r="B22" s="38" t="s">
        <v>126</v>
      </c>
      <c r="C22" s="38">
        <v>2.95</v>
      </c>
      <c r="D22" s="29"/>
      <c r="E22" s="29"/>
      <c r="F22" s="39" t="e">
        <f t="shared" si="1"/>
        <v>#DIV/0!</v>
      </c>
      <c r="G22" s="39" t="e">
        <f t="shared" si="0"/>
        <v>#DIV/0!</v>
      </c>
    </row>
    <row r="23" spans="1:9" s="6" customFormat="1" ht="15.6" x14ac:dyDescent="0.3">
      <c r="A23" s="37"/>
      <c r="B23" s="38" t="s">
        <v>124</v>
      </c>
      <c r="C23" s="38">
        <v>0.61</v>
      </c>
      <c r="D23" s="29"/>
      <c r="E23" s="29"/>
      <c r="F23" s="39" t="e">
        <f t="shared" si="1"/>
        <v>#DIV/0!</v>
      </c>
      <c r="G23" s="39" t="e">
        <f t="shared" si="0"/>
        <v>#DIV/0!</v>
      </c>
    </row>
    <row r="24" spans="1:9" ht="15.6" x14ac:dyDescent="0.3">
      <c r="A24" s="37"/>
      <c r="B24" s="38" t="s">
        <v>128</v>
      </c>
      <c r="C24" s="38">
        <v>0.05</v>
      </c>
      <c r="D24" s="29"/>
      <c r="E24" s="29"/>
      <c r="F24" s="39" t="e">
        <f t="shared" si="1"/>
        <v>#DIV/0!</v>
      </c>
      <c r="G24" s="39" t="e">
        <f t="shared" si="0"/>
        <v>#DIV/0!</v>
      </c>
    </row>
    <row r="25" spans="1:9" ht="43.2" x14ac:dyDescent="0.3">
      <c r="A25" s="37"/>
      <c r="B25" s="48" t="s">
        <v>129</v>
      </c>
      <c r="C25" s="38">
        <v>2.77</v>
      </c>
      <c r="D25" s="29"/>
      <c r="E25" s="29"/>
      <c r="F25" s="39" t="e">
        <f t="shared" si="1"/>
        <v>#DIV/0!</v>
      </c>
      <c r="G25" s="39" t="e">
        <f t="shared" si="0"/>
        <v>#DIV/0!</v>
      </c>
      <c r="H25" s="6"/>
      <c r="I25" s="14"/>
    </row>
    <row r="26" spans="1:9" ht="15.6" x14ac:dyDescent="0.3">
      <c r="A26" s="37"/>
      <c r="B26" s="38" t="s">
        <v>3</v>
      </c>
      <c r="C26" s="38">
        <v>2.64</v>
      </c>
      <c r="D26" s="29"/>
      <c r="E26" s="29"/>
      <c r="F26" s="39" t="e">
        <f t="shared" si="1"/>
        <v>#DIV/0!</v>
      </c>
      <c r="G26" s="39" t="e">
        <f t="shared" si="0"/>
        <v>#DIV/0!</v>
      </c>
      <c r="H26" s="6"/>
      <c r="I26" s="14"/>
    </row>
    <row r="27" spans="1:9" ht="15.6" x14ac:dyDescent="0.3">
      <c r="A27" s="37"/>
      <c r="B27" s="38" t="s">
        <v>121</v>
      </c>
      <c r="C27" s="38">
        <v>1.22</v>
      </c>
      <c r="D27" s="29"/>
      <c r="E27" s="29"/>
      <c r="F27" s="39" t="e">
        <f t="shared" si="1"/>
        <v>#DIV/0!</v>
      </c>
      <c r="G27" s="39" t="e">
        <f t="shared" si="0"/>
        <v>#DIV/0!</v>
      </c>
      <c r="H27" s="6"/>
      <c r="I27" s="14"/>
    </row>
    <row r="28" spans="1:9" ht="15.6" x14ac:dyDescent="0.3">
      <c r="A28" s="37"/>
      <c r="B28" s="38" t="s">
        <v>127</v>
      </c>
      <c r="C28" s="38">
        <v>0.54</v>
      </c>
      <c r="D28" s="29"/>
      <c r="E28" s="29"/>
      <c r="F28" s="39" t="e">
        <f t="shared" si="1"/>
        <v>#DIV/0!</v>
      </c>
      <c r="G28" s="39" t="e">
        <f t="shared" si="0"/>
        <v>#DIV/0!</v>
      </c>
      <c r="H28" s="6"/>
      <c r="I28" s="14"/>
    </row>
    <row r="29" spans="1:9" ht="15.6" x14ac:dyDescent="0.3">
      <c r="A29" s="37"/>
      <c r="B29" s="38" t="s">
        <v>123</v>
      </c>
      <c r="C29" s="38">
        <v>3.47</v>
      </c>
      <c r="D29" s="29"/>
      <c r="E29" s="29"/>
      <c r="F29" s="39" t="e">
        <f t="shared" si="1"/>
        <v>#DIV/0!</v>
      </c>
      <c r="G29" s="39" t="e">
        <f t="shared" si="0"/>
        <v>#DIV/0!</v>
      </c>
      <c r="H29" s="6"/>
      <c r="I29" s="14"/>
    </row>
    <row r="30" spans="1:9" ht="15.6" x14ac:dyDescent="0.3">
      <c r="A30" s="37"/>
      <c r="B30" s="38" t="s">
        <v>126</v>
      </c>
      <c r="C30" s="38">
        <v>2.95</v>
      </c>
      <c r="D30" s="29"/>
      <c r="E30" s="29"/>
      <c r="F30" s="39" t="e">
        <f t="shared" si="1"/>
        <v>#DIV/0!</v>
      </c>
      <c r="G30" s="39" t="e">
        <f t="shared" si="0"/>
        <v>#DIV/0!</v>
      </c>
      <c r="H30" s="6"/>
      <c r="I30" s="14"/>
    </row>
    <row r="31" spans="1:9" ht="15.6" x14ac:dyDescent="0.3">
      <c r="A31" s="37"/>
      <c r="B31" s="38" t="s">
        <v>124</v>
      </c>
      <c r="C31" s="38">
        <v>0.61</v>
      </c>
      <c r="D31" s="29"/>
      <c r="E31" s="29"/>
      <c r="F31" s="39" t="e">
        <f t="shared" si="1"/>
        <v>#DIV/0!</v>
      </c>
      <c r="G31" s="39" t="e">
        <f t="shared" si="0"/>
        <v>#DIV/0!</v>
      </c>
      <c r="H31" s="6"/>
      <c r="I31" s="14"/>
    </row>
    <row r="32" spans="1:9" ht="15.6" x14ac:dyDescent="0.3">
      <c r="A32" s="37"/>
      <c r="B32" s="38" t="s">
        <v>128</v>
      </c>
      <c r="C32" s="38">
        <v>0.05</v>
      </c>
      <c r="D32" s="29"/>
      <c r="E32" s="29"/>
      <c r="F32" s="39" t="e">
        <f t="shared" si="1"/>
        <v>#DIV/0!</v>
      </c>
      <c r="G32" s="39" t="e">
        <f t="shared" si="0"/>
        <v>#DIV/0!</v>
      </c>
      <c r="H32" s="6"/>
      <c r="I32" s="14"/>
    </row>
    <row r="33" spans="1:26" ht="42.6" customHeight="1" x14ac:dyDescent="0.3">
      <c r="A33" s="37"/>
      <c r="B33" s="48" t="s">
        <v>129</v>
      </c>
      <c r="C33" s="38">
        <v>2.77</v>
      </c>
      <c r="D33" s="29"/>
      <c r="E33" s="29"/>
      <c r="F33" s="39" t="e">
        <f t="shared" si="1"/>
        <v>#DIV/0!</v>
      </c>
      <c r="G33" s="39" t="e">
        <f t="shared" si="0"/>
        <v>#DIV/0!</v>
      </c>
      <c r="H33" s="6"/>
      <c r="Z33" s="6"/>
    </row>
    <row r="34" spans="1:26" ht="15" thickBot="1" x14ac:dyDescent="0.35">
      <c r="A34" s="6"/>
      <c r="B34" s="6"/>
      <c r="C34" s="6"/>
      <c r="D34" s="6"/>
      <c r="E34" s="6"/>
      <c r="F34" s="6"/>
      <c r="G34" s="6"/>
      <c r="H34" s="6"/>
    </row>
    <row r="35" spans="1:26" ht="103.8" thickBot="1" x14ac:dyDescent="0.35">
      <c r="A35" s="44" t="s">
        <v>24</v>
      </c>
      <c r="B35" s="45" t="s">
        <v>1</v>
      </c>
      <c r="C35" s="45" t="s">
        <v>0</v>
      </c>
      <c r="D35" s="41" t="s">
        <v>137</v>
      </c>
      <c r="E35" s="46" t="s">
        <v>8</v>
      </c>
      <c r="F35" s="47" t="s">
        <v>4</v>
      </c>
      <c r="G35" s="47" t="s">
        <v>109</v>
      </c>
    </row>
    <row r="36" spans="1:26" ht="15.6" x14ac:dyDescent="0.3">
      <c r="A36" s="37"/>
      <c r="B36" s="38" t="s">
        <v>2</v>
      </c>
      <c r="C36" s="38">
        <v>3.1</v>
      </c>
      <c r="D36" s="29"/>
      <c r="E36" s="29"/>
      <c r="F36" s="39" t="e">
        <f xml:space="preserve"> D36/E36</f>
        <v>#DIV/0!</v>
      </c>
      <c r="G36" s="39" t="e">
        <f t="shared" ref="G36:G44" si="2">F36*C36*1000</f>
        <v>#DIV/0!</v>
      </c>
      <c r="H36" s="24"/>
      <c r="I36" s="24"/>
    </row>
    <row r="37" spans="1:26" ht="15.6" x14ac:dyDescent="0.3">
      <c r="A37" s="37"/>
      <c r="B37" s="38" t="s">
        <v>3</v>
      </c>
      <c r="C37" s="38">
        <v>2.64</v>
      </c>
      <c r="D37" s="29"/>
      <c r="E37" s="29"/>
      <c r="F37" s="39" t="e">
        <f t="shared" ref="F37:F44" si="3">D37/E37</f>
        <v>#DIV/0!</v>
      </c>
      <c r="G37" s="39" t="e">
        <f t="shared" si="2"/>
        <v>#DIV/0!</v>
      </c>
      <c r="H37" s="24"/>
      <c r="I37" s="24"/>
    </row>
    <row r="38" spans="1:26" ht="15.6" x14ac:dyDescent="0.3">
      <c r="A38" s="37"/>
      <c r="B38" s="38" t="s">
        <v>121</v>
      </c>
      <c r="C38" s="38">
        <v>1.22</v>
      </c>
      <c r="D38" s="29"/>
      <c r="E38" s="29"/>
      <c r="F38" s="39" t="e">
        <f t="shared" si="3"/>
        <v>#DIV/0!</v>
      </c>
      <c r="G38" s="39" t="e">
        <f t="shared" si="2"/>
        <v>#DIV/0!</v>
      </c>
      <c r="H38" s="24"/>
      <c r="I38" s="24"/>
    </row>
    <row r="39" spans="1:26" ht="15.6" x14ac:dyDescent="0.3">
      <c r="A39" s="37"/>
      <c r="B39" s="38" t="s">
        <v>127</v>
      </c>
      <c r="C39" s="38">
        <v>0.54</v>
      </c>
      <c r="D39" s="29"/>
      <c r="E39" s="29"/>
      <c r="F39" s="39" t="e">
        <f t="shared" si="3"/>
        <v>#DIV/0!</v>
      </c>
      <c r="G39" s="39" t="e">
        <f t="shared" si="2"/>
        <v>#DIV/0!</v>
      </c>
      <c r="H39" s="24"/>
      <c r="I39" s="24"/>
    </row>
    <row r="40" spans="1:26" ht="15.6" x14ac:dyDescent="0.3">
      <c r="A40" s="37"/>
      <c r="B40" s="38" t="s">
        <v>125</v>
      </c>
      <c r="C40" s="38">
        <v>3.27</v>
      </c>
      <c r="D40" s="29"/>
      <c r="E40" s="29"/>
      <c r="F40" s="39" t="e">
        <f t="shared" si="3"/>
        <v>#DIV/0!</v>
      </c>
      <c r="G40" s="39" t="e">
        <f t="shared" si="2"/>
        <v>#DIV/0!</v>
      </c>
      <c r="H40" s="24"/>
      <c r="I40" s="24"/>
    </row>
    <row r="41" spans="1:26" ht="15.6" x14ac:dyDescent="0.3">
      <c r="A41" s="37"/>
      <c r="B41" s="38" t="s">
        <v>126</v>
      </c>
      <c r="C41" s="38">
        <v>2.95</v>
      </c>
      <c r="D41" s="29"/>
      <c r="E41" s="29"/>
      <c r="F41" s="39" t="e">
        <f t="shared" si="3"/>
        <v>#DIV/0!</v>
      </c>
      <c r="G41" s="39" t="e">
        <f t="shared" si="2"/>
        <v>#DIV/0!</v>
      </c>
      <c r="H41" s="24"/>
      <c r="I41" s="24"/>
    </row>
    <row r="42" spans="1:26" ht="15.6" x14ac:dyDescent="0.3">
      <c r="A42" s="37"/>
      <c r="B42" s="38" t="s">
        <v>124</v>
      </c>
      <c r="C42" s="38">
        <v>0.61</v>
      </c>
      <c r="D42" s="29"/>
      <c r="E42" s="29"/>
      <c r="F42" s="39" t="e">
        <f t="shared" si="3"/>
        <v>#DIV/0!</v>
      </c>
      <c r="G42" s="39" t="e">
        <f t="shared" si="2"/>
        <v>#DIV/0!</v>
      </c>
      <c r="H42" s="24"/>
      <c r="I42" s="24"/>
    </row>
    <row r="43" spans="1:26" ht="15.6" x14ac:dyDescent="0.3">
      <c r="A43" s="37"/>
      <c r="B43" s="38" t="s">
        <v>128</v>
      </c>
      <c r="C43" s="38">
        <v>0.05</v>
      </c>
      <c r="D43" s="29"/>
      <c r="E43" s="29"/>
      <c r="F43" s="39" t="e">
        <f t="shared" si="3"/>
        <v>#DIV/0!</v>
      </c>
      <c r="G43" s="39" t="e">
        <f t="shared" si="2"/>
        <v>#DIV/0!</v>
      </c>
      <c r="H43" s="24"/>
      <c r="I43" s="24"/>
    </row>
    <row r="44" spans="1:26" ht="43.2" x14ac:dyDescent="0.3">
      <c r="A44" s="37"/>
      <c r="B44" s="48" t="s">
        <v>129</v>
      </c>
      <c r="C44" s="38">
        <v>2.77</v>
      </c>
      <c r="D44" s="29"/>
      <c r="E44" s="29"/>
      <c r="F44" s="39" t="e">
        <f t="shared" si="3"/>
        <v>#DIV/0!</v>
      </c>
      <c r="G44" s="39" t="e">
        <f t="shared" si="2"/>
        <v>#DIV/0!</v>
      </c>
      <c r="H44" s="24"/>
      <c r="I44" s="24"/>
    </row>
    <row r="45" spans="1:26" ht="37.200000000000003" customHeight="1" x14ac:dyDescent="0.3">
      <c r="A45" s="86" t="s">
        <v>138</v>
      </c>
      <c r="B45" s="86"/>
      <c r="C45" s="86"/>
      <c r="D45" s="86"/>
      <c r="E45" s="86"/>
      <c r="F45" s="86"/>
      <c r="G45" s="86"/>
      <c r="H45" s="24"/>
      <c r="I45" s="24"/>
    </row>
    <row r="46" spans="1:26" ht="15.6" x14ac:dyDescent="0.3">
      <c r="A46" s="6"/>
      <c r="B46" s="6"/>
      <c r="C46" s="6"/>
      <c r="D46" s="18" t="s">
        <v>91</v>
      </c>
      <c r="E46" s="6"/>
      <c r="F46" s="6"/>
      <c r="G46" s="24"/>
      <c r="H46" s="24"/>
      <c r="I46" s="24"/>
    </row>
    <row r="47" spans="1:26" ht="43.5" customHeight="1" x14ac:dyDescent="0.3">
      <c r="A47" s="87" t="s">
        <v>59</v>
      </c>
      <c r="B47" s="87"/>
      <c r="C47" s="87"/>
      <c r="D47" s="18"/>
      <c r="E47" s="6"/>
      <c r="G47" s="6"/>
      <c r="H47" s="6"/>
    </row>
    <row r="48" spans="1:26" ht="15.6" x14ac:dyDescent="0.3">
      <c r="A48" s="6"/>
      <c r="B48" s="6"/>
      <c r="C48" s="6"/>
      <c r="D48" s="18"/>
      <c r="E48" s="6"/>
      <c r="F48" s="24"/>
      <c r="G48" s="24"/>
      <c r="H48" s="24"/>
      <c r="I48" s="24"/>
    </row>
    <row r="49" spans="1:8" x14ac:dyDescent="0.3">
      <c r="A49" s="43" t="s">
        <v>9</v>
      </c>
      <c r="D49" s="18"/>
      <c r="E49" s="6"/>
      <c r="F49" s="6"/>
      <c r="G49" s="6"/>
      <c r="H49" s="6"/>
    </row>
    <row r="50" spans="1:8" s="6" customFormat="1" x14ac:dyDescent="0.3"/>
    <row r="51" spans="1:8" s="6" customFormat="1" x14ac:dyDescent="0.3">
      <c r="A51" s="6" t="s">
        <v>25</v>
      </c>
    </row>
    <row r="52" spans="1:8" s="6" customFormat="1" x14ac:dyDescent="0.3">
      <c r="A52" s="6" t="s">
        <v>26</v>
      </c>
    </row>
    <row r="53" spans="1:8" s="6" customFormat="1" x14ac:dyDescent="0.3">
      <c r="A53" s="14" t="s">
        <v>79</v>
      </c>
    </row>
    <row r="54" spans="1:8" s="6" customFormat="1" ht="15.6" x14ac:dyDescent="0.3">
      <c r="A54" s="23" t="s">
        <v>80</v>
      </c>
      <c r="D54" s="18"/>
    </row>
    <row r="55" spans="1:8" s="6" customFormat="1" x14ac:dyDescent="0.3"/>
    <row r="56" spans="1:8" s="6" customFormat="1" x14ac:dyDescent="0.3"/>
    <row r="57" spans="1:8" s="6" customFormat="1" x14ac:dyDescent="0.3"/>
    <row r="58" spans="1:8" s="6" customFormat="1" x14ac:dyDescent="0.3"/>
    <row r="59" spans="1:8" s="6" customFormat="1" x14ac:dyDescent="0.3"/>
    <row r="60" spans="1:8" s="6" customFormat="1" x14ac:dyDescent="0.3"/>
    <row r="61" spans="1:8" s="6" customFormat="1" x14ac:dyDescent="0.3"/>
    <row r="62" spans="1:8" s="6" customFormat="1" x14ac:dyDescent="0.3"/>
    <row r="63" spans="1:8" s="6" customFormat="1" x14ac:dyDescent="0.3"/>
    <row r="64" spans="1:8"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sheetData>
  <mergeCells count="4">
    <mergeCell ref="A47:C47"/>
    <mergeCell ref="A14:G14"/>
    <mergeCell ref="A12:G12"/>
    <mergeCell ref="A45:G45"/>
  </mergeCells>
  <pageMargins left="0.7" right="0.7" top="0.75" bottom="0.75" header="0.3" footer="0.3"/>
  <pageSetup paperSize="9" orientation="landscape" r:id="rId1"/>
  <headerFooter>
    <oddHeader>&amp;CPage 5</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18F8-8042-4609-A145-CF301983B5C9}">
  <dimension ref="A1:Q83"/>
  <sheetViews>
    <sheetView view="pageLayout" topLeftCell="A39" zoomScaleNormal="100" workbookViewId="0">
      <selection activeCell="C42" sqref="C42"/>
    </sheetView>
  </sheetViews>
  <sheetFormatPr defaultColWidth="11.5546875" defaultRowHeight="14.4" x14ac:dyDescent="0.3"/>
  <cols>
    <col min="1" max="3" width="17.6640625" customWidth="1"/>
    <col min="4" max="4" width="22.44140625" customWidth="1"/>
    <col min="5" max="7" width="17.6640625" customWidth="1"/>
    <col min="8" max="8" width="24.5546875" customWidth="1"/>
    <col min="9" max="9" width="25.88671875" customWidth="1"/>
    <col min="10" max="10" width="17.6640625" customWidth="1"/>
  </cols>
  <sheetData>
    <row r="1" spans="1:10" s="6" customFormat="1" x14ac:dyDescent="0.3"/>
    <row r="2" spans="1:10" s="6" customFormat="1" x14ac:dyDescent="0.3"/>
    <row r="3" spans="1:10" s="6" customFormat="1" x14ac:dyDescent="0.3"/>
    <row r="4" spans="1:10" s="6" customFormat="1" x14ac:dyDescent="0.3"/>
    <row r="5" spans="1:10" s="6" customFormat="1" x14ac:dyDescent="0.3"/>
    <row r="6" spans="1:10" s="6" customFormat="1" x14ac:dyDescent="0.3"/>
    <row r="7" spans="1:10" s="6" customFormat="1" x14ac:dyDescent="0.3"/>
    <row r="8" spans="1:10" s="6" customFormat="1" x14ac:dyDescent="0.3"/>
    <row r="9" spans="1:10" s="6" customFormat="1" x14ac:dyDescent="0.3"/>
    <row r="10" spans="1:10" s="6" customFormat="1" ht="18" x14ac:dyDescent="0.35">
      <c r="A10" s="8" t="s">
        <v>27</v>
      </c>
      <c r="B10" s="8"/>
      <c r="C10" s="8"/>
      <c r="D10" s="8"/>
      <c r="E10" s="8"/>
      <c r="F10" s="8"/>
      <c r="G10" s="8"/>
      <c r="H10" s="7"/>
      <c r="I10" s="7"/>
      <c r="J10" s="7"/>
    </row>
    <row r="11" spans="1:10" s="6" customFormat="1" x14ac:dyDescent="0.3"/>
    <row r="12" spans="1:10" s="6" customFormat="1" ht="18" x14ac:dyDescent="0.35">
      <c r="A12" s="12" t="s">
        <v>28</v>
      </c>
    </row>
    <row r="13" spans="1:10" s="6" customFormat="1" x14ac:dyDescent="0.3"/>
    <row r="14" spans="1:10" s="6" customFormat="1" x14ac:dyDescent="0.3">
      <c r="A14" s="6" t="s">
        <v>89</v>
      </c>
    </row>
    <row r="15" spans="1:10" s="6" customFormat="1" x14ac:dyDescent="0.3">
      <c r="A15" s="14" t="s">
        <v>60</v>
      </c>
    </row>
    <row r="16" spans="1:10" s="14" customFormat="1" x14ac:dyDescent="0.3">
      <c r="A16" s="14" t="s">
        <v>81</v>
      </c>
    </row>
    <row r="17" spans="1:17" s="6" customFormat="1" x14ac:dyDescent="0.3">
      <c r="A17" s="14" t="s">
        <v>61</v>
      </c>
    </row>
    <row r="18" spans="1:17" s="6" customFormat="1" x14ac:dyDescent="0.3"/>
    <row r="19" spans="1:17" s="6" customFormat="1" x14ac:dyDescent="0.3">
      <c r="A19" s="6" t="s">
        <v>35</v>
      </c>
    </row>
    <row r="20" spans="1:17" s="6" customFormat="1" x14ac:dyDescent="0.3"/>
    <row r="21" spans="1:17" s="6" customFormat="1" ht="15.6" x14ac:dyDescent="0.35">
      <c r="A21" s="25" t="s">
        <v>39</v>
      </c>
      <c r="B21" s="6" t="s">
        <v>110</v>
      </c>
      <c r="E21" s="6" t="s">
        <v>37</v>
      </c>
    </row>
    <row r="22" spans="1:17" s="6" customFormat="1" ht="36" customHeight="1" x14ac:dyDescent="0.3">
      <c r="A22" s="34" t="s">
        <v>40</v>
      </c>
      <c r="B22" s="11" t="s">
        <v>111</v>
      </c>
      <c r="E22" s="81" t="s">
        <v>38</v>
      </c>
      <c r="F22" s="81"/>
      <c r="G22" s="81"/>
    </row>
    <row r="23" spans="1:17" s="6" customFormat="1" x14ac:dyDescent="0.3"/>
    <row r="24" spans="1:17" s="6" customFormat="1" x14ac:dyDescent="0.3">
      <c r="A24" s="14" t="s">
        <v>79</v>
      </c>
    </row>
    <row r="25" spans="1:17" s="6" customFormat="1" x14ac:dyDescent="0.3"/>
    <row r="26" spans="1:17" s="6" customFormat="1" ht="15.6" x14ac:dyDescent="0.3">
      <c r="A26" s="23" t="s">
        <v>80</v>
      </c>
    </row>
    <row r="27" spans="1:17" s="6" customFormat="1" ht="36.75" customHeight="1" thickBot="1" x14ac:dyDescent="0.35">
      <c r="E27" s="26"/>
    </row>
    <row r="28" spans="1:17" ht="96.75" customHeight="1" thickBot="1" x14ac:dyDescent="0.35">
      <c r="A28" s="89" t="s">
        <v>39</v>
      </c>
      <c r="B28" s="46" t="s">
        <v>139</v>
      </c>
      <c r="C28" s="59" t="s">
        <v>44</v>
      </c>
      <c r="D28" s="45" t="s">
        <v>1</v>
      </c>
      <c r="E28" s="60" t="s">
        <v>134</v>
      </c>
      <c r="F28" s="47" t="s">
        <v>112</v>
      </c>
      <c r="G28" s="6"/>
      <c r="H28" s="6"/>
      <c r="I28" s="6"/>
      <c r="J28" s="6"/>
      <c r="K28" s="6"/>
      <c r="L28" s="6"/>
      <c r="M28" s="6"/>
      <c r="N28" s="6"/>
      <c r="O28" s="6"/>
      <c r="P28" s="6"/>
      <c r="Q28" s="6"/>
    </row>
    <row r="29" spans="1:17" ht="15.75" customHeight="1" thickBot="1" x14ac:dyDescent="0.35">
      <c r="A29" s="90"/>
      <c r="B29" s="54"/>
      <c r="C29" s="54"/>
      <c r="D29" s="63" t="s">
        <v>2</v>
      </c>
      <c r="E29" s="63">
        <v>3.1</v>
      </c>
      <c r="F29" s="64">
        <f>((B29/100)*C29*E29)</f>
        <v>0</v>
      </c>
      <c r="G29" s="6"/>
      <c r="H29" s="9"/>
      <c r="I29" s="6"/>
      <c r="J29" s="6"/>
    </row>
    <row r="30" spans="1:17" ht="15.75" customHeight="1" thickBot="1" x14ac:dyDescent="0.35">
      <c r="A30" s="57"/>
      <c r="B30" s="55"/>
      <c r="C30" s="55"/>
      <c r="D30" s="61" t="s">
        <v>3</v>
      </c>
      <c r="E30" s="61">
        <v>2.64</v>
      </c>
      <c r="F30" s="64">
        <f t="shared" ref="F30:F37" si="0">((B30/100)*C30*E30)</f>
        <v>0</v>
      </c>
      <c r="G30" s="6"/>
      <c r="H30" s="9"/>
      <c r="I30" s="6"/>
      <c r="J30" s="6"/>
    </row>
    <row r="31" spans="1:17" ht="15.75" customHeight="1" thickBot="1" x14ac:dyDescent="0.35">
      <c r="A31" s="57"/>
      <c r="B31" s="55"/>
      <c r="C31" s="55"/>
      <c r="D31" s="61" t="s">
        <v>121</v>
      </c>
      <c r="E31" s="61">
        <v>1.22</v>
      </c>
      <c r="F31" s="64">
        <f t="shared" si="0"/>
        <v>0</v>
      </c>
      <c r="G31" s="6"/>
      <c r="H31" s="9"/>
      <c r="I31" s="6"/>
      <c r="J31" s="6"/>
    </row>
    <row r="32" spans="1:17" ht="15.75" customHeight="1" thickBot="1" x14ac:dyDescent="0.35">
      <c r="A32" s="57"/>
      <c r="B32" s="55"/>
      <c r="C32" s="55"/>
      <c r="D32" s="61" t="s">
        <v>127</v>
      </c>
      <c r="E32" s="61">
        <v>0.54</v>
      </c>
      <c r="F32" s="64">
        <f t="shared" si="0"/>
        <v>0</v>
      </c>
      <c r="G32" s="6"/>
      <c r="H32" s="9"/>
      <c r="I32" s="6"/>
      <c r="J32" s="6"/>
    </row>
    <row r="33" spans="1:17" ht="15.75" customHeight="1" thickBot="1" x14ac:dyDescent="0.35">
      <c r="A33" s="57"/>
      <c r="B33" s="55"/>
      <c r="C33" s="55"/>
      <c r="D33" s="61" t="s">
        <v>125</v>
      </c>
      <c r="E33" s="61">
        <v>3.27</v>
      </c>
      <c r="F33" s="64">
        <f t="shared" si="0"/>
        <v>0</v>
      </c>
      <c r="G33" s="6"/>
      <c r="H33" s="9"/>
      <c r="I33" s="6"/>
      <c r="J33" s="6"/>
    </row>
    <row r="34" spans="1:17" ht="15.75" customHeight="1" thickBot="1" x14ac:dyDescent="0.35">
      <c r="A34" s="65"/>
      <c r="B34" s="66"/>
      <c r="C34" s="66"/>
      <c r="D34" s="61" t="s">
        <v>126</v>
      </c>
      <c r="E34" s="61">
        <v>2.95</v>
      </c>
      <c r="F34" s="64">
        <f t="shared" si="0"/>
        <v>0</v>
      </c>
      <c r="G34" s="6"/>
      <c r="H34" s="9"/>
      <c r="I34" s="6"/>
      <c r="J34" s="6"/>
    </row>
    <row r="35" spans="1:17" ht="15.75" customHeight="1" thickBot="1" x14ac:dyDescent="0.35">
      <c r="A35" s="65"/>
      <c r="B35" s="66"/>
      <c r="C35" s="66"/>
      <c r="D35" s="61" t="s">
        <v>124</v>
      </c>
      <c r="E35" s="61">
        <v>0.61</v>
      </c>
      <c r="F35" s="64">
        <f t="shared" si="0"/>
        <v>0</v>
      </c>
      <c r="G35" s="6"/>
      <c r="H35" s="9"/>
      <c r="I35" s="6"/>
      <c r="J35" s="6"/>
    </row>
    <row r="36" spans="1:17" ht="19.95" customHeight="1" thickBot="1" x14ac:dyDescent="0.35">
      <c r="A36" s="65"/>
      <c r="B36" s="66"/>
      <c r="C36" s="66"/>
      <c r="D36" s="61" t="s">
        <v>128</v>
      </c>
      <c r="E36" s="61">
        <v>0.05</v>
      </c>
      <c r="F36" s="64">
        <f t="shared" si="0"/>
        <v>0</v>
      </c>
      <c r="G36" s="6"/>
      <c r="H36" s="9"/>
      <c r="I36" s="6"/>
      <c r="J36" s="6"/>
    </row>
    <row r="37" spans="1:17" ht="31.95" customHeight="1" thickBot="1" x14ac:dyDescent="0.35">
      <c r="A37" s="58"/>
      <c r="B37" s="56"/>
      <c r="C37" s="56"/>
      <c r="D37" s="67" t="s">
        <v>129</v>
      </c>
      <c r="E37" s="62">
        <v>2.77</v>
      </c>
      <c r="F37" s="68">
        <f t="shared" si="0"/>
        <v>0</v>
      </c>
      <c r="G37" s="6"/>
      <c r="H37" s="9"/>
      <c r="I37" s="6"/>
      <c r="J37" s="6"/>
    </row>
    <row r="38" spans="1:17" s="6" customFormat="1" x14ac:dyDescent="0.3">
      <c r="B38" s="18" t="s">
        <v>91</v>
      </c>
      <c r="F38" s="18"/>
    </row>
    <row r="39" spans="1:17" x14ac:dyDescent="0.3">
      <c r="A39" s="43" t="s">
        <v>90</v>
      </c>
      <c r="B39" s="18"/>
      <c r="C39" s="6"/>
      <c r="D39" s="6"/>
      <c r="E39" s="18"/>
      <c r="F39" s="18"/>
      <c r="G39" s="6"/>
      <c r="H39" s="6"/>
      <c r="I39" s="6"/>
      <c r="J39" s="6"/>
    </row>
    <row r="40" spans="1:17" s="6" customFormat="1" x14ac:dyDescent="0.3">
      <c r="A40" s="6" t="s">
        <v>42</v>
      </c>
      <c r="F40" s="18"/>
    </row>
    <row r="41" spans="1:17" s="6" customFormat="1" ht="15.6" x14ac:dyDescent="0.35">
      <c r="A41" s="6" t="s">
        <v>49</v>
      </c>
      <c r="B41" s="6" t="s">
        <v>141</v>
      </c>
      <c r="C41" s="6">
        <f>((28/100)*396*3.1)</f>
        <v>343.72800000000007</v>
      </c>
      <c r="D41" s="6" t="s">
        <v>117</v>
      </c>
      <c r="F41" s="18"/>
    </row>
    <row r="42" spans="1:17" s="6" customFormat="1" x14ac:dyDescent="0.3">
      <c r="F42" s="18"/>
    </row>
    <row r="43" spans="1:17" s="6" customFormat="1" ht="15" thickBot="1" x14ac:dyDescent="0.35">
      <c r="B43" s="18"/>
      <c r="E43" s="18"/>
      <c r="F43" s="18"/>
    </row>
    <row r="44" spans="1:17" ht="96.75" customHeight="1" thickBot="1" x14ac:dyDescent="0.35">
      <c r="A44" s="89" t="s">
        <v>40</v>
      </c>
      <c r="B44" s="46" t="s">
        <v>139</v>
      </c>
      <c r="C44" s="46" t="s">
        <v>36</v>
      </c>
      <c r="D44" s="45" t="s">
        <v>1</v>
      </c>
      <c r="E44" s="45" t="s">
        <v>135</v>
      </c>
      <c r="F44" s="47" t="s">
        <v>113</v>
      </c>
      <c r="G44" s="6"/>
      <c r="H44" s="6"/>
      <c r="I44" s="6"/>
      <c r="J44" s="6"/>
      <c r="K44" s="6"/>
      <c r="L44" s="6"/>
      <c r="M44" s="6"/>
      <c r="N44" s="6"/>
      <c r="O44" s="6"/>
      <c r="P44" s="6"/>
      <c r="Q44" s="6"/>
    </row>
    <row r="45" spans="1:17" ht="15.75" customHeight="1" thickBot="1" x14ac:dyDescent="0.35">
      <c r="A45" s="91"/>
      <c r="B45" s="72"/>
      <c r="C45" s="72"/>
      <c r="D45" s="69" t="s">
        <v>2</v>
      </c>
      <c r="E45" s="69">
        <v>3.1</v>
      </c>
      <c r="F45" s="70" t="e">
        <f>((B45/100)/C45*E45)*1000</f>
        <v>#DIV/0!</v>
      </c>
      <c r="G45" s="27"/>
      <c r="H45" s="9"/>
      <c r="I45" s="6"/>
      <c r="J45" s="6"/>
    </row>
    <row r="46" spans="1:17" ht="15.75" customHeight="1" thickBot="1" x14ac:dyDescent="0.35">
      <c r="A46" s="53"/>
      <c r="B46" s="71"/>
      <c r="C46" s="71"/>
      <c r="D46" s="61" t="s">
        <v>3</v>
      </c>
      <c r="E46" s="61">
        <v>2.64</v>
      </c>
      <c r="F46" s="70" t="e">
        <f t="shared" ref="F46:F53" si="1">((B46/100)/C46*E46)*1000</f>
        <v>#DIV/0!</v>
      </c>
      <c r="G46" s="27"/>
      <c r="H46" s="9"/>
      <c r="I46" s="6"/>
      <c r="J46" s="6"/>
    </row>
    <row r="47" spans="1:17" ht="15.75" customHeight="1" thickBot="1" x14ac:dyDescent="0.35">
      <c r="A47" s="53"/>
      <c r="B47" s="55"/>
      <c r="C47" s="55"/>
      <c r="D47" s="61" t="s">
        <v>121</v>
      </c>
      <c r="E47" s="61">
        <v>1.22</v>
      </c>
      <c r="F47" s="70" t="e">
        <f t="shared" si="1"/>
        <v>#DIV/0!</v>
      </c>
      <c r="G47" s="27"/>
      <c r="H47" s="9"/>
      <c r="I47" s="6"/>
      <c r="J47" s="6"/>
    </row>
    <row r="48" spans="1:17" ht="15.75" customHeight="1" thickBot="1" x14ac:dyDescent="0.35">
      <c r="A48" s="53"/>
      <c r="B48" s="55"/>
      <c r="C48" s="55"/>
      <c r="D48" s="61" t="s">
        <v>127</v>
      </c>
      <c r="E48" s="61">
        <v>0.54</v>
      </c>
      <c r="F48" s="70" t="e">
        <f t="shared" si="1"/>
        <v>#DIV/0!</v>
      </c>
      <c r="G48" s="27"/>
      <c r="H48" s="9"/>
      <c r="I48" s="6"/>
      <c r="J48" s="6"/>
    </row>
    <row r="49" spans="1:17" ht="15.75" customHeight="1" thickBot="1" x14ac:dyDescent="0.35">
      <c r="A49" s="53"/>
      <c r="B49" s="55"/>
      <c r="C49" s="55"/>
      <c r="D49" s="61" t="s">
        <v>125</v>
      </c>
      <c r="E49" s="61">
        <v>3.27</v>
      </c>
      <c r="F49" s="70" t="e">
        <f t="shared" si="1"/>
        <v>#DIV/0!</v>
      </c>
      <c r="G49" s="27"/>
      <c r="H49" s="9"/>
      <c r="I49" s="6"/>
      <c r="J49" s="6"/>
    </row>
    <row r="50" spans="1:17" ht="15.75" customHeight="1" thickBot="1" x14ac:dyDescent="0.35">
      <c r="A50" s="53"/>
      <c r="B50" s="55"/>
      <c r="C50" s="55"/>
      <c r="D50" s="61" t="s">
        <v>126</v>
      </c>
      <c r="E50" s="61">
        <v>2.95</v>
      </c>
      <c r="F50" s="70" t="e">
        <f t="shared" si="1"/>
        <v>#DIV/0!</v>
      </c>
      <c r="G50" s="27"/>
      <c r="H50" s="9"/>
      <c r="I50" s="6"/>
      <c r="J50" s="6"/>
    </row>
    <row r="51" spans="1:17" ht="15.75" customHeight="1" thickBot="1" x14ac:dyDescent="0.35">
      <c r="A51" s="53"/>
      <c r="B51" s="55"/>
      <c r="C51" s="55"/>
      <c r="D51" s="61" t="s">
        <v>124</v>
      </c>
      <c r="E51" s="61">
        <v>0.61</v>
      </c>
      <c r="F51" s="70" t="e">
        <f t="shared" si="1"/>
        <v>#DIV/0!</v>
      </c>
      <c r="G51" s="27"/>
      <c r="H51" s="9"/>
      <c r="I51" s="6"/>
      <c r="J51" s="6"/>
    </row>
    <row r="52" spans="1:17" ht="15.75" customHeight="1" thickBot="1" x14ac:dyDescent="0.35">
      <c r="A52" s="53"/>
      <c r="B52" s="55"/>
      <c r="C52" s="55"/>
      <c r="D52" s="61" t="s">
        <v>128</v>
      </c>
      <c r="E52" s="61">
        <v>0.05</v>
      </c>
      <c r="F52" s="70" t="e">
        <f t="shared" si="1"/>
        <v>#DIV/0!</v>
      </c>
      <c r="G52" s="27"/>
      <c r="H52" s="9"/>
      <c r="I52" s="6"/>
      <c r="J52" s="6"/>
    </row>
    <row r="53" spans="1:17" ht="31.95" customHeight="1" thickBot="1" x14ac:dyDescent="0.35">
      <c r="A53" s="53"/>
      <c r="B53" s="56"/>
      <c r="C53" s="56"/>
      <c r="D53" s="67" t="s">
        <v>129</v>
      </c>
      <c r="E53" s="62">
        <v>2.77</v>
      </c>
      <c r="F53" s="70" t="e">
        <f t="shared" si="1"/>
        <v>#DIV/0!</v>
      </c>
      <c r="G53" s="27"/>
      <c r="H53" s="9"/>
      <c r="I53" s="6"/>
      <c r="J53" s="6"/>
    </row>
    <row r="54" spans="1:17" s="6" customFormat="1" x14ac:dyDescent="0.3">
      <c r="B54" s="18" t="s">
        <v>91</v>
      </c>
      <c r="E54" s="18"/>
      <c r="F54" s="18"/>
    </row>
    <row r="55" spans="1:17" x14ac:dyDescent="0.3">
      <c r="A55" s="43" t="s">
        <v>90</v>
      </c>
      <c r="B55" s="18"/>
      <c r="C55" s="6"/>
      <c r="D55" s="6"/>
      <c r="E55" s="18"/>
      <c r="F55" s="18"/>
      <c r="G55" s="6"/>
      <c r="H55" s="6"/>
      <c r="I55" s="6"/>
      <c r="J55" s="6"/>
      <c r="K55" s="6"/>
      <c r="L55" s="6"/>
      <c r="M55" s="6"/>
      <c r="N55" s="6"/>
      <c r="O55" s="6"/>
      <c r="P55" s="6"/>
      <c r="Q55" s="6"/>
    </row>
    <row r="56" spans="1:17" s="6" customFormat="1" x14ac:dyDescent="0.3">
      <c r="A56" s="6" t="s">
        <v>43</v>
      </c>
    </row>
    <row r="57" spans="1:17" s="6" customFormat="1" ht="15.6" x14ac:dyDescent="0.35">
      <c r="A57" s="6" t="s">
        <v>49</v>
      </c>
      <c r="B57" s="6" t="s">
        <v>140</v>
      </c>
      <c r="C57" s="6">
        <f>((0.28*3.1/50))*1000</f>
        <v>17.36</v>
      </c>
      <c r="D57" s="6" t="s">
        <v>116</v>
      </c>
    </row>
    <row r="58" spans="1:17" s="6" customFormat="1" x14ac:dyDescent="0.3"/>
    <row r="59" spans="1:17" s="6" customFormat="1" x14ac:dyDescent="0.3"/>
    <row r="60" spans="1:17" s="6" customFormat="1" x14ac:dyDescent="0.3"/>
    <row r="61" spans="1:17" s="6" customFormat="1" x14ac:dyDescent="0.3"/>
    <row r="62" spans="1:17" s="6" customFormat="1" x14ac:dyDescent="0.3"/>
    <row r="63" spans="1:17" s="6" customFormat="1" x14ac:dyDescent="0.3"/>
    <row r="64" spans="1:17"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sheetData>
  <mergeCells count="3">
    <mergeCell ref="A28:A29"/>
    <mergeCell ref="A44:A45"/>
    <mergeCell ref="E22:G22"/>
  </mergeCells>
  <pageMargins left="0.7" right="0.7" top="0.75" bottom="0.75" header="0.3" footer="0.3"/>
  <pageSetup paperSize="9" orientation="landscape" r:id="rId1"/>
  <headerFooter>
    <oddHeader>&amp;CPage 6</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6</vt:i4>
      </vt:variant>
    </vt:vector>
  </HeadingPairs>
  <TitlesOfParts>
    <vt:vector size="12" baseType="lpstr">
      <vt:lpstr>Préambule</vt:lpstr>
      <vt:lpstr>Logique de calcul</vt:lpstr>
      <vt:lpstr>Valeurs niveau 1</vt:lpstr>
      <vt:lpstr>Valeurs niveau 2</vt:lpstr>
      <vt:lpstr>Valeurs niveau 3</vt:lpstr>
      <vt:lpstr>Valeurs niveau 4</vt:lpstr>
      <vt:lpstr>'Logique de calcul'!Afdrukbereik</vt:lpstr>
      <vt:lpstr>Préambule!Afdrukbereik</vt:lpstr>
      <vt:lpstr>'Valeurs niveau 1'!Afdrukbereik</vt:lpstr>
      <vt:lpstr>'Valeurs niveau 2'!Afdrukbereik</vt:lpstr>
      <vt:lpstr>'Valeurs niveau 3'!Afdrukbereik</vt:lpstr>
      <vt:lpstr>'Valeurs niveau 4'!Afdrukbereik</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Pujos</dc:creator>
  <cp:lastModifiedBy>Carine Desmedt</cp:lastModifiedBy>
  <cp:lastPrinted>2017-05-05T14:46:41Z</cp:lastPrinted>
  <dcterms:created xsi:type="dcterms:W3CDTF">2013-06-11T08:46:24Z</dcterms:created>
  <dcterms:modified xsi:type="dcterms:W3CDTF">2024-11-05T08:00:40Z</dcterms:modified>
</cp:coreProperties>
</file>